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50" windowWidth="19245" windowHeight="37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'Лист1'!$A$1:$W$98</definedName>
  </definedNames>
  <calcPr fullCalcOnLoad="1"/>
</workbook>
</file>

<file path=xl/sharedStrings.xml><?xml version="1.0" encoding="utf-8"?>
<sst xmlns="http://schemas.openxmlformats.org/spreadsheetml/2006/main" count="610" uniqueCount="170">
  <si>
    <t>Кол-во,
объем</t>
  </si>
  <si>
    <t>шт</t>
  </si>
  <si>
    <t>№ 
п/п</t>
  </si>
  <si>
    <t>Код 
по 
КПВЭД 
(6 знаков)</t>
  </si>
  <si>
    <t>Акционерное общество</t>
  </si>
  <si>
    <t>Срок осуществления закупок (предполагаемая дата/месяц проведения)</t>
  </si>
  <si>
    <t>1. Товары</t>
  </si>
  <si>
    <t>Способ закупок</t>
  </si>
  <si>
    <t>Прогноз казахстанского содержания, %</t>
  </si>
  <si>
    <t>Сумма,  планируемая для закупок ТРУ без НДС,  тенге</t>
  </si>
  <si>
    <t>Сумма,  планируемая для закупки ТРУ с НДС,  тенге</t>
  </si>
  <si>
    <t>Маркетинговая цена за единицу, тенге без НДС</t>
  </si>
  <si>
    <t>Регион, место поставки товара, выполнения работ, оказания услуг</t>
  </si>
  <si>
    <t>Наименование организации (на государственном языке)</t>
  </si>
  <si>
    <t>Наименование организации (на русском языке)</t>
  </si>
  <si>
    <t>Код РНН</t>
  </si>
  <si>
    <t>Код БИН</t>
  </si>
  <si>
    <t>Наименование закупаемых товаров, работ и услуг (на государственном языке)</t>
  </si>
  <si>
    <t>Наименование закупаемых товаров, работ и услуг (на русском языке)</t>
  </si>
  <si>
    <t>Краткая характеристика (описание) товаров, работ и услуг с указанием (СТ РК, ГОСТ, ТУ и т.д.) (на государственном языке)</t>
  </si>
  <si>
    <t>Краткая характеристика (описание) товаров, работ и услуг с указанием (СТ РК, ГОСТ, ТУ и т.д.) (на русском языке)</t>
  </si>
  <si>
    <t>Условия поставки по ИНКОТЕРМС 2000, условия оплаты, сроки и график поставки товаров, выполнения работ, оказания услуг</t>
  </si>
  <si>
    <t>один источник</t>
  </si>
  <si>
    <t>"КазТрансОйл-Сервис"</t>
  </si>
  <si>
    <t xml:space="preserve">«ҚазТрансОйл-Сервис» </t>
  </si>
  <si>
    <t>Закуп запасных частей для спец. техники (гольф-клуб)</t>
  </si>
  <si>
    <t>Трос газовый</t>
  </si>
  <si>
    <t>Воздушный фильтр</t>
  </si>
  <si>
    <t>Маслянный фильтр</t>
  </si>
  <si>
    <t>Шина</t>
  </si>
  <si>
    <t>Блок управления</t>
  </si>
  <si>
    <t xml:space="preserve">Нож подвижный </t>
  </si>
  <si>
    <t>Плунжер на аппаратуру</t>
  </si>
  <si>
    <t>Неподвижный нож</t>
  </si>
  <si>
    <t>Косилка для Ти  Reelmaster 2000-D 03431</t>
  </si>
  <si>
    <t>Косилка для Грина   Greensmatser 3250-D 04383</t>
  </si>
  <si>
    <t>Топливный фильтр</t>
  </si>
  <si>
    <t>Вальцы грумерные</t>
  </si>
  <si>
    <t>Гидронасос для вращения секций</t>
  </si>
  <si>
    <t>Нож подвижный</t>
  </si>
  <si>
    <t>Нож неподвижный</t>
  </si>
  <si>
    <t>Стартер в комплекте</t>
  </si>
  <si>
    <t>Трос для переключения передач</t>
  </si>
  <si>
    <t>Шины передние[20x10.00-10]</t>
  </si>
  <si>
    <t>Шины задние[24x12.00-12]</t>
  </si>
  <si>
    <t>Рулевые наконечники</t>
  </si>
  <si>
    <t>Универсальная машина  Workman 3300-D 07362</t>
  </si>
  <si>
    <t>Косилка для Рафа  Groundsmaster 4500-D model 30856</t>
  </si>
  <si>
    <t>Воздушный фильтр наружный</t>
  </si>
  <si>
    <t>Воздушный фильтр внутренний</t>
  </si>
  <si>
    <t xml:space="preserve">Нож роторный </t>
  </si>
  <si>
    <t>Шланг для гидравлики</t>
  </si>
  <si>
    <t>Соединительная пружина</t>
  </si>
  <si>
    <t>Прокладка на головку</t>
  </si>
  <si>
    <t>Топливный насос</t>
  </si>
  <si>
    <t>Плунжер</t>
  </si>
  <si>
    <t>Турбо компрессор</t>
  </si>
  <si>
    <t xml:space="preserve">Машина для выравнивания банкиров SandPro 3020 </t>
  </si>
  <si>
    <t>Шланг гидравлический</t>
  </si>
  <si>
    <t>Рулевой механизм, ось</t>
  </si>
  <si>
    <t>Шина задняя</t>
  </si>
  <si>
    <t>Косилка для Фервей  Reelmaster 5400-D model 03544</t>
  </si>
  <si>
    <t>Ручная гринокосилка  Greensmaster 1000 Model    04052</t>
  </si>
  <si>
    <t>Ремень[8ммX 15мм]</t>
  </si>
  <si>
    <t>Включатель зажигания</t>
  </si>
  <si>
    <t>Набор колец</t>
  </si>
  <si>
    <t xml:space="preserve">Организацион-но - правовая форма организации </t>
  </si>
  <si>
    <t>гольф-клуб Сарыагаш</t>
  </si>
  <si>
    <t>август 2010 г.</t>
  </si>
  <si>
    <t>Генеральный директор</t>
  </si>
  <si>
    <t>АО "КазТрансОйл-Сервис"</t>
  </si>
  <si>
    <t>____________________</t>
  </si>
  <si>
    <t>Ахтанов Е.К.</t>
  </si>
  <si>
    <t>Утверждены приказом</t>
  </si>
  <si>
    <t xml:space="preserve">Изменения в годовой план закупок товаров, работ и услуг на 2010 год  - АО " КазТрансОйл-Сервис" </t>
  </si>
  <si>
    <t>"УТВЕРЖДАЮ"</t>
  </si>
  <si>
    <t>Ед. изм.</t>
  </si>
  <si>
    <t>Ауа сүзгі</t>
  </si>
  <si>
    <t>Басқару блогы</t>
  </si>
  <si>
    <t>Жылжымалы пышақ</t>
  </si>
  <si>
    <t>Аппаратураға плунжер</t>
  </si>
  <si>
    <t>Жылжымайтын пышақ</t>
  </si>
  <si>
    <t>Отын сүзгі</t>
  </si>
  <si>
    <t>Май сүзгі</t>
  </si>
  <si>
    <t>Грумерлі белдігі</t>
  </si>
  <si>
    <t>Секция айналу үшін гидронасос</t>
  </si>
  <si>
    <t>Стартер жинақпен</t>
  </si>
  <si>
    <t>Газ тросы</t>
  </si>
  <si>
    <t>Қайта қосу тросы</t>
  </si>
  <si>
    <t>Алдыңғы шина</t>
  </si>
  <si>
    <t>Артқы шина</t>
  </si>
  <si>
    <t>Меңгерлік ұштық</t>
  </si>
  <si>
    <t>Сыртқы ауа сүзгі</t>
  </si>
  <si>
    <t>Ішкі ауа сүзгі</t>
  </si>
  <si>
    <t>Ротор пышағы</t>
  </si>
  <si>
    <t>Гидравлика шлангісі</t>
  </si>
  <si>
    <t>Қосу пружинасы</t>
  </si>
  <si>
    <t>Шоғырбасқа төсем</t>
  </si>
  <si>
    <t>Меңгерлік механизмі</t>
  </si>
  <si>
    <t>Оталдыру қосқышы</t>
  </si>
  <si>
    <t>Шығыршық жинағы</t>
  </si>
  <si>
    <t>артикул 5108</t>
  </si>
  <si>
    <t>артикул 108-3811</t>
  </si>
  <si>
    <t>артикул 106-9277</t>
  </si>
  <si>
    <t>артикул 105-6768</t>
  </si>
  <si>
    <t>артикул 104-3970</t>
  </si>
  <si>
    <t>артикул 104-1380</t>
  </si>
  <si>
    <t>артикул 100-3191</t>
  </si>
  <si>
    <t>артикул 108-3842</t>
  </si>
  <si>
    <t>артикул 112-9452</t>
  </si>
  <si>
    <t>артикул 112-9200</t>
  </si>
  <si>
    <t>артикул 70-8500</t>
  </si>
  <si>
    <t>артикул 105-5792</t>
  </si>
  <si>
    <t>артикул 93-4264</t>
  </si>
  <si>
    <t>артикул 110-2598</t>
  </si>
  <si>
    <t>артикул 110-2549</t>
  </si>
  <si>
    <t>артикул 110-2548</t>
  </si>
  <si>
    <t>артикул 99-9691</t>
  </si>
  <si>
    <t>артикул 112-3163</t>
  </si>
  <si>
    <t>артикул 106-7868</t>
  </si>
  <si>
    <t>артикул 106-6898</t>
  </si>
  <si>
    <t>артикул 110-2537</t>
  </si>
  <si>
    <t>артикул 110-2536</t>
  </si>
  <si>
    <t>артикул 106-6774</t>
  </si>
  <si>
    <t>артикул 63-8300</t>
  </si>
  <si>
    <t>артикул 104-5169</t>
  </si>
  <si>
    <t>артикул 108-3814</t>
  </si>
  <si>
    <t>артикул 108-3816</t>
  </si>
  <si>
    <t>артикул 105—9810-03</t>
  </si>
  <si>
    <t>артикул 104-5502</t>
  </si>
  <si>
    <t>артикул 104-5505</t>
  </si>
  <si>
    <t>артикул 104-5500</t>
  </si>
  <si>
    <t>артикул 104-5501</t>
  </si>
  <si>
    <t>артикул 104-5504</t>
  </si>
  <si>
    <t>артикул 104-5511</t>
  </si>
  <si>
    <t>артикул 104-5512</t>
  </si>
  <si>
    <t>артикул 104-5513</t>
  </si>
  <si>
    <t>артикул 92-1753</t>
  </si>
  <si>
    <t>артикул 100-9160</t>
  </si>
  <si>
    <t>артикул 112-8400</t>
  </si>
  <si>
    <t>артикул 100-9201</t>
  </si>
  <si>
    <t>артикул 95-3465</t>
  </si>
  <si>
    <t>артикул 104-0451</t>
  </si>
  <si>
    <t>артикул 108-7093</t>
  </si>
  <si>
    <t>артикул 98-7612</t>
  </si>
  <si>
    <t>артикул 23-9740</t>
  </si>
  <si>
    <t>артикул 95-5805</t>
  </si>
  <si>
    <t>артикул 95-0560</t>
  </si>
  <si>
    <t>артикул 85-6610</t>
  </si>
  <si>
    <t>артикул 108-3841</t>
  </si>
  <si>
    <t>артикул 108-3810</t>
  </si>
  <si>
    <t>артикул 104-9322</t>
  </si>
  <si>
    <t>артикул 104-9321</t>
  </si>
  <si>
    <t>артикул 100-3877</t>
  </si>
  <si>
    <t>артикул 98-4583</t>
  </si>
  <si>
    <t>артикул 104-0057</t>
  </si>
  <si>
    <t>артикул 104-0069</t>
  </si>
  <si>
    <t>артикул 86-5910</t>
  </si>
  <si>
    <t>артикул 93-6152</t>
  </si>
  <si>
    <t>артикул 98-9643</t>
  </si>
  <si>
    <t>артикул 63-8610</t>
  </si>
  <si>
    <t>артикул 14-0649</t>
  </si>
  <si>
    <t>артикул 65-6200</t>
  </si>
  <si>
    <t>артикул 93-6097</t>
  </si>
  <si>
    <t>артикул 107-7606</t>
  </si>
  <si>
    <t>артикул 93-4263</t>
  </si>
  <si>
    <t>артикул 106-6364</t>
  </si>
  <si>
    <t>артикул BE- VDB-807620</t>
  </si>
  <si>
    <t>№ 58</t>
  </si>
  <si>
    <r>
      <t>от " 13 "</t>
    </r>
    <r>
      <rPr>
        <b/>
        <u val="single"/>
        <sz val="12"/>
        <color indexed="8"/>
        <rFont val="Times New Roman"/>
        <family val="1"/>
      </rPr>
      <t xml:space="preserve">     08      </t>
    </r>
    <r>
      <rPr>
        <b/>
        <sz val="12"/>
        <color indexed="8"/>
        <rFont val="Times New Roman"/>
        <family val="1"/>
      </rPr>
      <t xml:space="preserve">2010г. 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</si>
</sst>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_р_."/>
    <numFmt numFmtId="179" formatCode="dd/mm/yy;@"/>
    <numFmt numFmtId="180" formatCode="mmm/yyyy"/>
    <numFmt numFmtId="181" formatCode="#,##0.0_р_."/>
    <numFmt numFmtId="182" formatCode="#,##0.00_р_."/>
    <numFmt numFmtId="183" formatCode="#,##0.000_р_."/>
  </numFmts>
  <fonts count="55">
    <font>
      <sz val="10"/>
      <name val="Arial Cyr"/>
      <family val="0"/>
    </font>
    <font>
      <sz val="8"/>
      <name val="Arial Cyr"/>
      <family val="0"/>
    </font>
    <font>
      <sz val="12"/>
      <name val="宋体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" fillId="0" borderId="0">
      <alignment/>
      <protection/>
    </xf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 wrapText="1"/>
    </xf>
    <xf numFmtId="3" fontId="13" fillId="0" borderId="10" xfId="15" applyNumberFormat="1" applyFont="1" applyFill="1" applyBorder="1" applyAlignment="1">
      <alignment horizontal="left" vertical="center"/>
      <protection/>
    </xf>
    <xf numFmtId="1" fontId="13" fillId="0" borderId="10" xfId="15" applyNumberFormat="1" applyFont="1" applyFill="1" applyBorder="1" applyAlignment="1">
      <alignment horizontal="left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1" fontId="13" fillId="0" borderId="12" xfId="15" applyNumberFormat="1" applyFont="1" applyFill="1" applyBorder="1" applyAlignment="1">
      <alignment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15" applyFont="1" applyFill="1" applyBorder="1" applyAlignment="1">
      <alignment horizontal="center" vertical="center" wrapText="1"/>
      <protection/>
    </xf>
    <xf numFmtId="1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" fontId="9" fillId="0" borderId="10" xfId="15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  <xf numFmtId="1" fontId="16" fillId="0" borderId="12" xfId="15" applyNumberFormat="1" applyFont="1" applyFill="1" applyBorder="1" applyAlignment="1">
      <alignment vertical="center" wrapText="1"/>
      <protection/>
    </xf>
    <xf numFmtId="0" fontId="15" fillId="0" borderId="13" xfId="0" applyFont="1" applyFill="1" applyBorder="1" applyAlignment="1">
      <alignment vertical="center" wrapText="1"/>
    </xf>
    <xf numFmtId="1" fontId="7" fillId="0" borderId="10" xfId="15" applyNumberFormat="1" applyFont="1" applyFill="1" applyBorder="1" applyAlignment="1">
      <alignment horizontal="left" vertical="center"/>
      <protection/>
    </xf>
    <xf numFmtId="3" fontId="7" fillId="0" borderId="10" xfId="15" applyNumberFormat="1" applyFont="1" applyFill="1" applyBorder="1" applyAlignment="1">
      <alignment horizontal="lef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7" fillId="0" borderId="10" xfId="54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 wrapText="1"/>
    </xf>
    <xf numFmtId="0" fontId="17" fillId="0" borderId="10" xfId="15" applyFont="1" applyFill="1" applyBorder="1" applyAlignment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" fontId="7" fillId="0" borderId="12" xfId="15" applyNumberFormat="1" applyFont="1" applyFill="1" applyBorder="1" applyAlignment="1">
      <alignment horizontal="center" vertical="center" wrapText="1"/>
      <protection/>
    </xf>
    <xf numFmtId="1" fontId="7" fillId="0" borderId="14" xfId="15" applyNumberFormat="1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5" xfId="54" applyFont="1" applyFill="1" applyBorder="1" applyAlignment="1">
      <alignment horizontal="center" vertical="center" wrapText="1"/>
      <protection/>
    </xf>
    <xf numFmtId="0" fontId="12" fillId="0" borderId="11" xfId="54" applyFont="1" applyFill="1" applyBorder="1" applyAlignment="1">
      <alignment horizontal="center" vertical="center" wrapText="1"/>
      <protection/>
    </xf>
    <xf numFmtId="0" fontId="12" fillId="0" borderId="16" xfId="54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&#13;&#10;JournalTemplate=C:\COMFO\CTALK\JOURSTD.TPL&#13;&#10;LbStateAddress=3 3 0 251 1 89 2 311&#13;&#10;LbStateJou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8"/>
  <sheetViews>
    <sheetView tabSelected="1" view="pageBreakPreview" zoomScale="75" zoomScaleSheetLayoutView="75" zoomScalePageLayoutView="30" workbookViewId="0" topLeftCell="A1">
      <pane ySplit="17" topLeftCell="A18" activePane="bottomLeft" state="frozen"/>
      <selection pane="topLeft" activeCell="A1" sqref="A1"/>
      <selection pane="bottomLeft" activeCell="I28" sqref="I28"/>
    </sheetView>
  </sheetViews>
  <sheetFormatPr defaultColWidth="9.00390625" defaultRowHeight="12.75"/>
  <cols>
    <col min="1" max="1" width="5.125" style="1" customWidth="1"/>
    <col min="2" max="2" width="14.75390625" style="1" customWidth="1"/>
    <col min="3" max="3" width="17.625" style="1" customWidth="1"/>
    <col min="4" max="4" width="20.00390625" style="1" customWidth="1"/>
    <col min="5" max="5" width="15.00390625" style="13" customWidth="1"/>
    <col min="6" max="6" width="15.75390625" style="14" customWidth="1"/>
    <col min="7" max="7" width="12.375" style="1" customWidth="1"/>
    <col min="8" max="8" width="17.75390625" style="1" customWidth="1"/>
    <col min="9" max="9" width="25.25390625" style="1" customWidth="1"/>
    <col min="10" max="11" width="25.25390625" style="1" hidden="1" customWidth="1"/>
    <col min="12" max="12" width="25.125" style="1" customWidth="1"/>
    <col min="13" max="13" width="23.00390625" style="1" customWidth="1"/>
    <col min="14" max="14" width="14.00390625" style="1" customWidth="1"/>
    <col min="15" max="15" width="13.625" style="1" customWidth="1"/>
    <col min="16" max="16" width="14.875" style="1" customWidth="1"/>
    <col min="17" max="17" width="19.25390625" style="1" customWidth="1"/>
    <col min="18" max="18" width="20.875" style="1" customWidth="1"/>
    <col min="19" max="19" width="9.125" style="1" customWidth="1"/>
    <col min="20" max="20" width="13.375" style="1" customWidth="1"/>
    <col min="21" max="21" width="16.375" style="17" customWidth="1"/>
    <col min="22" max="22" width="16.75390625" style="17" customWidth="1"/>
    <col min="23" max="23" width="18.25390625" style="17" customWidth="1"/>
    <col min="24" max="24" width="15.25390625" style="18" customWidth="1"/>
    <col min="25" max="25" width="13.875" style="18" customWidth="1"/>
    <col min="26" max="26" width="13.625" style="18" customWidth="1"/>
    <col min="27" max="16384" width="9.125" style="1" customWidth="1"/>
  </cols>
  <sheetData>
    <row r="1" spans="1:20" ht="15">
      <c r="A1" s="12"/>
      <c r="B1" s="12"/>
      <c r="C1" s="12"/>
      <c r="S1" s="15"/>
      <c r="T1" s="16"/>
    </row>
    <row r="2" spans="1:23" ht="18.75">
      <c r="A2" s="12"/>
      <c r="B2" s="12"/>
      <c r="C2" s="38" t="s">
        <v>75</v>
      </c>
      <c r="D2" s="38"/>
      <c r="E2" s="38"/>
      <c r="F2" s="38"/>
      <c r="S2" s="5"/>
      <c r="T2" s="19"/>
      <c r="U2" s="20"/>
      <c r="V2" s="2"/>
      <c r="W2" s="3"/>
    </row>
    <row r="3" spans="1:23" ht="18.75">
      <c r="A3" s="12"/>
      <c r="B3" s="12"/>
      <c r="C3" s="38" t="s">
        <v>69</v>
      </c>
      <c r="D3" s="38"/>
      <c r="E3" s="38"/>
      <c r="F3" s="38"/>
      <c r="S3" s="21"/>
      <c r="T3" s="22"/>
      <c r="U3" s="22"/>
      <c r="V3" s="22"/>
      <c r="W3" s="20"/>
    </row>
    <row r="4" spans="1:23" ht="18.75">
      <c r="A4" s="12"/>
      <c r="B4" s="12"/>
      <c r="C4" s="38" t="s">
        <v>70</v>
      </c>
      <c r="D4" s="38"/>
      <c r="E4" s="38"/>
      <c r="F4" s="38"/>
      <c r="S4" s="3"/>
      <c r="T4" s="23"/>
      <c r="U4" s="24"/>
      <c r="V4" s="2"/>
      <c r="W4" s="3"/>
    </row>
    <row r="5" spans="1:23" ht="39.75" customHeight="1">
      <c r="A5" s="12"/>
      <c r="B5" s="12"/>
      <c r="C5" s="38" t="s">
        <v>71</v>
      </c>
      <c r="D5" s="38"/>
      <c r="E5" s="38"/>
      <c r="F5" s="38"/>
      <c r="S5" s="3"/>
      <c r="T5" s="23"/>
      <c r="U5" s="24"/>
      <c r="V5" s="2"/>
      <c r="W5" s="3"/>
    </row>
    <row r="6" spans="1:23" ht="18.75">
      <c r="A6" s="12"/>
      <c r="B6" s="12"/>
      <c r="C6" s="38" t="s">
        <v>72</v>
      </c>
      <c r="D6" s="38"/>
      <c r="E6" s="38"/>
      <c r="F6" s="38"/>
      <c r="S6" s="3"/>
      <c r="T6" s="23"/>
      <c r="U6" s="24"/>
      <c r="V6" s="2"/>
      <c r="W6" s="3"/>
    </row>
    <row r="7" spans="1:23" ht="18.75">
      <c r="A7" s="12"/>
      <c r="B7" s="12"/>
      <c r="C7" s="38" t="s">
        <v>73</v>
      </c>
      <c r="D7" s="38"/>
      <c r="E7" s="38"/>
      <c r="F7" s="38"/>
      <c r="S7" s="3"/>
      <c r="T7" s="23"/>
      <c r="U7" s="24"/>
      <c r="V7" s="2"/>
      <c r="W7" s="3"/>
    </row>
    <row r="8" spans="1:23" ht="18.75">
      <c r="A8" s="12"/>
      <c r="B8" s="12"/>
      <c r="C8" s="38" t="s">
        <v>168</v>
      </c>
      <c r="D8" s="38"/>
      <c r="E8" s="38"/>
      <c r="F8" s="38"/>
      <c r="S8" s="3"/>
      <c r="T8" s="23"/>
      <c r="U8" s="24"/>
      <c r="V8" s="2"/>
      <c r="W8" s="3"/>
    </row>
    <row r="9" spans="1:23" ht="18.75">
      <c r="A9" s="12"/>
      <c r="B9" s="12"/>
      <c r="C9" s="38" t="s">
        <v>169</v>
      </c>
      <c r="D9" s="38"/>
      <c r="E9" s="38"/>
      <c r="F9" s="38"/>
      <c r="S9" s="3"/>
      <c r="T9" s="23"/>
      <c r="U9" s="24"/>
      <c r="V9" s="2"/>
      <c r="W9" s="3"/>
    </row>
    <row r="10" spans="1:23" ht="18.75">
      <c r="A10" s="12"/>
      <c r="B10" s="12"/>
      <c r="C10" s="12"/>
      <c r="S10" s="3"/>
      <c r="T10" s="23"/>
      <c r="U10" s="24"/>
      <c r="V10" s="2"/>
      <c r="W10" s="3"/>
    </row>
    <row r="11" spans="1:23" ht="18.75">
      <c r="A11" s="12"/>
      <c r="B11" s="12"/>
      <c r="C11" s="12"/>
      <c r="S11" s="3"/>
      <c r="T11" s="23"/>
      <c r="U11" s="24"/>
      <c r="V11" s="2"/>
      <c r="W11" s="3"/>
    </row>
    <row r="12" spans="1:20" ht="15.75" customHeight="1">
      <c r="A12" s="12"/>
      <c r="B12" s="12"/>
      <c r="C12" s="12"/>
      <c r="S12" s="15"/>
      <c r="T12" s="16"/>
    </row>
    <row r="13" spans="1:20" ht="15.75" customHeight="1">
      <c r="A13" s="12"/>
      <c r="B13" s="12"/>
      <c r="C13" s="12"/>
      <c r="S13" s="15"/>
      <c r="T13" s="16"/>
    </row>
    <row r="14" spans="20:21" ht="15" customHeight="1">
      <c r="T14" s="45"/>
      <c r="U14" s="46"/>
    </row>
    <row r="15" spans="1:23" ht="15.75" customHeight="1">
      <c r="A15" s="42" t="s">
        <v>74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4"/>
    </row>
    <row r="17" spans="1:26" s="16" customFormat="1" ht="99" customHeight="1">
      <c r="A17" s="25" t="s">
        <v>2</v>
      </c>
      <c r="B17" s="25" t="s">
        <v>66</v>
      </c>
      <c r="C17" s="25" t="s">
        <v>13</v>
      </c>
      <c r="D17" s="25" t="s">
        <v>14</v>
      </c>
      <c r="E17" s="26" t="s">
        <v>15</v>
      </c>
      <c r="F17" s="27" t="s">
        <v>16</v>
      </c>
      <c r="G17" s="25" t="s">
        <v>3</v>
      </c>
      <c r="H17" s="25" t="s">
        <v>17</v>
      </c>
      <c r="I17" s="25" t="s">
        <v>18</v>
      </c>
      <c r="J17" s="25"/>
      <c r="K17" s="25"/>
      <c r="L17" s="25" t="s">
        <v>19</v>
      </c>
      <c r="M17" s="25" t="s">
        <v>20</v>
      </c>
      <c r="N17" s="25" t="s">
        <v>7</v>
      </c>
      <c r="O17" s="25" t="s">
        <v>8</v>
      </c>
      <c r="P17" s="25" t="s">
        <v>5</v>
      </c>
      <c r="Q17" s="25" t="s">
        <v>12</v>
      </c>
      <c r="R17" s="25" t="s">
        <v>21</v>
      </c>
      <c r="S17" s="25" t="s">
        <v>76</v>
      </c>
      <c r="T17" s="25" t="s">
        <v>0</v>
      </c>
      <c r="U17" s="28" t="s">
        <v>11</v>
      </c>
      <c r="V17" s="28" t="s">
        <v>9</v>
      </c>
      <c r="W17" s="28" t="s">
        <v>10</v>
      </c>
      <c r="X17" s="29"/>
      <c r="Y17" s="29"/>
      <c r="Z17" s="29"/>
    </row>
    <row r="18" spans="1:26" s="11" customFormat="1" ht="12.75" customHeight="1">
      <c r="A18" s="6">
        <v>1</v>
      </c>
      <c r="B18" s="6">
        <v>2</v>
      </c>
      <c r="C18" s="6">
        <v>3</v>
      </c>
      <c r="D18" s="6">
        <v>4</v>
      </c>
      <c r="E18" s="7">
        <v>5</v>
      </c>
      <c r="F18" s="8">
        <v>6</v>
      </c>
      <c r="G18" s="6">
        <v>7</v>
      </c>
      <c r="H18" s="6">
        <v>8</v>
      </c>
      <c r="I18" s="6">
        <v>9</v>
      </c>
      <c r="J18" s="6"/>
      <c r="K18" s="6"/>
      <c r="L18" s="6">
        <v>10</v>
      </c>
      <c r="M18" s="6">
        <v>11</v>
      </c>
      <c r="N18" s="6">
        <v>12</v>
      </c>
      <c r="O18" s="6">
        <v>13</v>
      </c>
      <c r="P18" s="6">
        <v>14</v>
      </c>
      <c r="Q18" s="6">
        <v>15</v>
      </c>
      <c r="R18" s="6">
        <v>16</v>
      </c>
      <c r="S18" s="6">
        <v>17</v>
      </c>
      <c r="T18" s="6">
        <v>18</v>
      </c>
      <c r="U18" s="9">
        <v>19</v>
      </c>
      <c r="V18" s="9">
        <v>20</v>
      </c>
      <c r="W18" s="9">
        <v>21</v>
      </c>
      <c r="X18" s="10"/>
      <c r="Y18" s="10"/>
      <c r="Z18" s="10"/>
    </row>
    <row r="19" spans="1:26" s="11" customFormat="1" ht="12.75" customHeight="1">
      <c r="A19" s="50" t="s">
        <v>6</v>
      </c>
      <c r="B19" s="51"/>
      <c r="C19" s="6"/>
      <c r="D19" s="6"/>
      <c r="E19" s="7"/>
      <c r="F19" s="8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9"/>
      <c r="V19" s="9"/>
      <c r="W19" s="9"/>
      <c r="X19" s="10"/>
      <c r="Y19" s="10"/>
      <c r="Z19" s="10"/>
    </row>
    <row r="20" spans="1:26" s="16" customFormat="1" ht="14.25">
      <c r="A20" s="55" t="s">
        <v>25</v>
      </c>
      <c r="B20" s="55"/>
      <c r="C20" s="55"/>
      <c r="D20" s="55"/>
      <c r="E20" s="55"/>
      <c r="F20" s="55"/>
      <c r="H20" s="30"/>
      <c r="I20" s="30"/>
      <c r="J20" s="30"/>
      <c r="K20" s="30"/>
      <c r="Q20" s="31"/>
      <c r="T20" s="30"/>
      <c r="U20" s="30"/>
      <c r="V20" s="30">
        <f>V21+V28+V37+V51+V71+V77+V92</f>
        <v>8397940.19</v>
      </c>
      <c r="W20" s="30">
        <f>W21+W28+W37+W51+W71+W77+W92</f>
        <v>9405693.0128</v>
      </c>
      <c r="X20" s="29"/>
      <c r="Y20" s="29"/>
      <c r="Z20" s="29"/>
    </row>
    <row r="21" spans="1:26" s="16" customFormat="1" ht="14.25" customHeight="1">
      <c r="A21" s="16">
        <v>1</v>
      </c>
      <c r="B21" s="39" t="s">
        <v>34</v>
      </c>
      <c r="C21" s="39"/>
      <c r="D21" s="39"/>
      <c r="E21" s="39"/>
      <c r="F21" s="40"/>
      <c r="H21" s="30"/>
      <c r="I21" s="30"/>
      <c r="J21" s="30"/>
      <c r="K21" s="30"/>
      <c r="Q21" s="31"/>
      <c r="T21" s="30"/>
      <c r="U21" s="30"/>
      <c r="V21" s="30">
        <f>SUM(V22:V27)</f>
        <v>2342925</v>
      </c>
      <c r="W21" s="30">
        <f>SUM(W22:W27)</f>
        <v>2624076.0000000005</v>
      </c>
      <c r="X21" s="29"/>
      <c r="Y21" s="29"/>
      <c r="Z21" s="29"/>
    </row>
    <row r="22" spans="1:23" ht="30">
      <c r="A22" s="1">
        <v>1</v>
      </c>
      <c r="B22" s="1" t="s">
        <v>4</v>
      </c>
      <c r="C22" s="1" t="s">
        <v>24</v>
      </c>
      <c r="D22" s="1" t="s">
        <v>23</v>
      </c>
      <c r="E22" s="13">
        <v>620200230408</v>
      </c>
      <c r="F22" s="14">
        <v>30940002310</v>
      </c>
      <c r="H22" s="17" t="s">
        <v>29</v>
      </c>
      <c r="I22" s="32" t="s">
        <v>29</v>
      </c>
      <c r="L22" s="1" t="s">
        <v>101</v>
      </c>
      <c r="M22" s="1" t="s">
        <v>101</v>
      </c>
      <c r="N22" s="47" t="s">
        <v>22</v>
      </c>
      <c r="O22" s="1">
        <v>0</v>
      </c>
      <c r="P22" s="52" t="s">
        <v>68</v>
      </c>
      <c r="Q22" s="52" t="s">
        <v>67</v>
      </c>
      <c r="S22" s="1" t="s">
        <v>1</v>
      </c>
      <c r="T22" s="32">
        <v>3</v>
      </c>
      <c r="U22" s="17">
        <f aca="true" t="shared" si="0" ref="U22:U27">V22/T22</f>
        <v>230.35666666666668</v>
      </c>
      <c r="V22" s="37">
        <v>691.07</v>
      </c>
      <c r="W22" s="17">
        <f aca="true" t="shared" si="1" ref="W22:W27">V22*1.12</f>
        <v>773.9984000000002</v>
      </c>
    </row>
    <row r="23" spans="1:23" ht="30">
      <c r="A23" s="1">
        <v>2</v>
      </c>
      <c r="B23" s="1" t="s">
        <v>4</v>
      </c>
      <c r="C23" s="1" t="s">
        <v>24</v>
      </c>
      <c r="D23" s="1" t="s">
        <v>23</v>
      </c>
      <c r="E23" s="13">
        <v>620200230408</v>
      </c>
      <c r="F23" s="14">
        <v>30940002310</v>
      </c>
      <c r="H23" s="17" t="s">
        <v>77</v>
      </c>
      <c r="I23" s="32" t="s">
        <v>27</v>
      </c>
      <c r="L23" s="1" t="s">
        <v>102</v>
      </c>
      <c r="M23" s="1" t="s">
        <v>102</v>
      </c>
      <c r="N23" s="48"/>
      <c r="O23" s="1">
        <v>0</v>
      </c>
      <c r="P23" s="53"/>
      <c r="Q23" s="53"/>
      <c r="S23" s="1" t="s">
        <v>1</v>
      </c>
      <c r="T23" s="32">
        <v>2</v>
      </c>
      <c r="U23" s="17">
        <f t="shared" si="0"/>
        <v>2284.82</v>
      </c>
      <c r="V23" s="37">
        <v>4569.64</v>
      </c>
      <c r="W23" s="17">
        <f t="shared" si="1"/>
        <v>5117.996800000001</v>
      </c>
    </row>
    <row r="24" spans="1:23" ht="30">
      <c r="A24" s="1">
        <v>3</v>
      </c>
      <c r="B24" s="1" t="s">
        <v>4</v>
      </c>
      <c r="C24" s="1" t="s">
        <v>24</v>
      </c>
      <c r="D24" s="1" t="s">
        <v>23</v>
      </c>
      <c r="E24" s="13">
        <v>620200230408</v>
      </c>
      <c r="F24" s="14">
        <v>30940002310</v>
      </c>
      <c r="H24" s="17" t="s">
        <v>78</v>
      </c>
      <c r="I24" s="32" t="s">
        <v>30</v>
      </c>
      <c r="L24" s="1" t="s">
        <v>103</v>
      </c>
      <c r="M24" s="1" t="s">
        <v>103</v>
      </c>
      <c r="N24" s="48"/>
      <c r="O24" s="1">
        <v>0</v>
      </c>
      <c r="P24" s="53"/>
      <c r="Q24" s="53"/>
      <c r="S24" s="1" t="s">
        <v>1</v>
      </c>
      <c r="T24" s="32">
        <v>1</v>
      </c>
      <c r="U24" s="17">
        <f t="shared" si="0"/>
        <v>32860.71</v>
      </c>
      <c r="V24" s="37">
        <v>32860.71</v>
      </c>
      <c r="W24" s="17">
        <f t="shared" si="1"/>
        <v>36803.995200000005</v>
      </c>
    </row>
    <row r="25" spans="1:23" ht="30">
      <c r="A25" s="1">
        <v>4</v>
      </c>
      <c r="B25" s="1" t="s">
        <v>4</v>
      </c>
      <c r="C25" s="1" t="s">
        <v>24</v>
      </c>
      <c r="D25" s="1" t="s">
        <v>23</v>
      </c>
      <c r="E25" s="13">
        <v>620200230408</v>
      </c>
      <c r="F25" s="14">
        <v>30940002310</v>
      </c>
      <c r="H25" s="17" t="s">
        <v>79</v>
      </c>
      <c r="I25" s="32" t="s">
        <v>31</v>
      </c>
      <c r="L25" s="1" t="s">
        <v>104</v>
      </c>
      <c r="M25" s="1" t="s">
        <v>104</v>
      </c>
      <c r="N25" s="48"/>
      <c r="O25" s="1">
        <v>0</v>
      </c>
      <c r="P25" s="53"/>
      <c r="Q25" s="53"/>
      <c r="S25" s="1" t="s">
        <v>1</v>
      </c>
      <c r="T25" s="32">
        <v>3</v>
      </c>
      <c r="U25" s="17">
        <f t="shared" si="0"/>
        <v>79162.5</v>
      </c>
      <c r="V25" s="37">
        <v>237487.5</v>
      </c>
      <c r="W25" s="17">
        <f t="shared" si="1"/>
        <v>265986</v>
      </c>
    </row>
    <row r="26" spans="1:23" ht="30">
      <c r="A26" s="1">
        <v>5</v>
      </c>
      <c r="B26" s="1" t="s">
        <v>4</v>
      </c>
      <c r="C26" s="1" t="s">
        <v>24</v>
      </c>
      <c r="D26" s="1" t="s">
        <v>23</v>
      </c>
      <c r="E26" s="13">
        <v>620200230408</v>
      </c>
      <c r="F26" s="14">
        <v>30940002310</v>
      </c>
      <c r="H26" s="17" t="s">
        <v>80</v>
      </c>
      <c r="I26" s="32" t="s">
        <v>32</v>
      </c>
      <c r="L26" s="1" t="s">
        <v>105</v>
      </c>
      <c r="M26" s="1" t="s">
        <v>105</v>
      </c>
      <c r="N26" s="48"/>
      <c r="O26" s="1">
        <v>0</v>
      </c>
      <c r="P26" s="53"/>
      <c r="Q26" s="53"/>
      <c r="S26" s="1" t="s">
        <v>1</v>
      </c>
      <c r="T26" s="32">
        <v>3</v>
      </c>
      <c r="U26" s="17">
        <f t="shared" si="0"/>
        <v>679615.18</v>
      </c>
      <c r="V26" s="37">
        <v>2038845.54</v>
      </c>
      <c r="W26" s="17">
        <f t="shared" si="1"/>
        <v>2283507.0048</v>
      </c>
    </row>
    <row r="27" spans="1:23" ht="30">
      <c r="A27" s="1">
        <v>6</v>
      </c>
      <c r="B27" s="1" t="s">
        <v>4</v>
      </c>
      <c r="C27" s="1" t="s">
        <v>24</v>
      </c>
      <c r="D27" s="1" t="s">
        <v>23</v>
      </c>
      <c r="E27" s="13">
        <v>620200230408</v>
      </c>
      <c r="F27" s="14">
        <v>30940002310</v>
      </c>
      <c r="H27" s="17" t="s">
        <v>81</v>
      </c>
      <c r="I27" s="32" t="s">
        <v>33</v>
      </c>
      <c r="L27" s="1" t="s">
        <v>106</v>
      </c>
      <c r="M27" s="1" t="s">
        <v>106</v>
      </c>
      <c r="N27" s="48"/>
      <c r="O27" s="1">
        <v>0</v>
      </c>
      <c r="P27" s="53"/>
      <c r="Q27" s="53"/>
      <c r="S27" s="1" t="s">
        <v>1</v>
      </c>
      <c r="T27" s="32">
        <v>3</v>
      </c>
      <c r="U27" s="17">
        <f t="shared" si="0"/>
        <v>9490.18</v>
      </c>
      <c r="V27" s="37">
        <v>28470.54</v>
      </c>
      <c r="W27" s="17">
        <f t="shared" si="1"/>
        <v>31887.004800000002</v>
      </c>
    </row>
    <row r="28" spans="1:26" s="16" customFormat="1" ht="15" customHeight="1">
      <c r="A28" s="16">
        <v>2</v>
      </c>
      <c r="B28" s="39" t="s">
        <v>35</v>
      </c>
      <c r="C28" s="39"/>
      <c r="D28" s="39"/>
      <c r="E28" s="39"/>
      <c r="F28" s="40"/>
      <c r="H28" s="17"/>
      <c r="I28" s="30"/>
      <c r="J28" s="30"/>
      <c r="K28" s="30"/>
      <c r="L28" s="36"/>
      <c r="M28" s="36"/>
      <c r="N28" s="48"/>
      <c r="O28" s="1"/>
      <c r="P28" s="53"/>
      <c r="Q28" s="53"/>
      <c r="S28" s="1"/>
      <c r="T28" s="30"/>
      <c r="U28" s="30"/>
      <c r="V28" s="30">
        <f>SUM(V29:V36)</f>
        <v>1726333.94</v>
      </c>
      <c r="W28" s="30">
        <f>SUM(W29:W36)</f>
        <v>1933494.0128000001</v>
      </c>
      <c r="X28" s="29"/>
      <c r="Y28" s="29"/>
      <c r="Z28" s="29"/>
    </row>
    <row r="29" spans="1:23" ht="30">
      <c r="A29" s="1">
        <v>1</v>
      </c>
      <c r="B29" s="1" t="s">
        <v>4</v>
      </c>
      <c r="C29" s="1" t="s">
        <v>24</v>
      </c>
      <c r="D29" s="1" t="s">
        <v>23</v>
      </c>
      <c r="E29" s="13">
        <v>620200230408</v>
      </c>
      <c r="F29" s="14">
        <v>30940002310</v>
      </c>
      <c r="H29" s="17" t="s">
        <v>82</v>
      </c>
      <c r="I29" s="32" t="s">
        <v>36</v>
      </c>
      <c r="L29" s="1" t="s">
        <v>107</v>
      </c>
      <c r="M29" s="1" t="s">
        <v>107</v>
      </c>
      <c r="N29" s="48"/>
      <c r="O29" s="1">
        <v>0</v>
      </c>
      <c r="P29" s="53"/>
      <c r="Q29" s="53"/>
      <c r="S29" s="1" t="s">
        <v>1</v>
      </c>
      <c r="T29" s="32">
        <v>4</v>
      </c>
      <c r="U29" s="17">
        <f>V29/T29</f>
        <v>28668.75</v>
      </c>
      <c r="V29" s="37">
        <v>114675</v>
      </c>
      <c r="W29" s="17">
        <f>V29*1.12</f>
        <v>128436.00000000001</v>
      </c>
    </row>
    <row r="30" spans="1:23" ht="30">
      <c r="A30" s="1">
        <v>2</v>
      </c>
      <c r="B30" s="1" t="s">
        <v>4</v>
      </c>
      <c r="C30" s="1" t="s">
        <v>24</v>
      </c>
      <c r="D30" s="1" t="s">
        <v>23</v>
      </c>
      <c r="E30" s="13">
        <v>620200230408</v>
      </c>
      <c r="F30" s="14">
        <v>30940002310</v>
      </c>
      <c r="H30" s="17" t="s">
        <v>83</v>
      </c>
      <c r="I30" s="32" t="s">
        <v>28</v>
      </c>
      <c r="L30" s="1" t="s">
        <v>108</v>
      </c>
      <c r="M30" s="1" t="s">
        <v>108</v>
      </c>
      <c r="N30" s="48"/>
      <c r="O30" s="1">
        <v>0</v>
      </c>
      <c r="P30" s="53"/>
      <c r="Q30" s="53"/>
      <c r="S30" s="1" t="s">
        <v>1</v>
      </c>
      <c r="T30" s="32">
        <v>4</v>
      </c>
      <c r="U30" s="17">
        <f aca="true" t="shared" si="2" ref="U30:U36">V30/T30</f>
        <v>1050</v>
      </c>
      <c r="V30" s="37">
        <v>4200</v>
      </c>
      <c r="W30" s="17">
        <f aca="true" t="shared" si="3" ref="W30:W36">V30*1.12</f>
        <v>4704</v>
      </c>
    </row>
    <row r="31" spans="1:23" ht="30">
      <c r="A31" s="1">
        <v>3</v>
      </c>
      <c r="B31" s="1" t="s">
        <v>4</v>
      </c>
      <c r="C31" s="1" t="s">
        <v>24</v>
      </c>
      <c r="D31" s="1" t="s">
        <v>23</v>
      </c>
      <c r="E31" s="13">
        <v>620200230408</v>
      </c>
      <c r="F31" s="14">
        <v>30940002310</v>
      </c>
      <c r="H31" s="17" t="s">
        <v>84</v>
      </c>
      <c r="I31" s="32" t="s">
        <v>37</v>
      </c>
      <c r="L31" s="1" t="s">
        <v>109</v>
      </c>
      <c r="M31" s="1" t="s">
        <v>109</v>
      </c>
      <c r="N31" s="48"/>
      <c r="O31" s="1">
        <v>0</v>
      </c>
      <c r="P31" s="53"/>
      <c r="Q31" s="53"/>
      <c r="S31" s="1" t="s">
        <v>1</v>
      </c>
      <c r="T31" s="32">
        <v>3</v>
      </c>
      <c r="U31" s="17">
        <f t="shared" si="2"/>
        <v>47871.43</v>
      </c>
      <c r="V31" s="37">
        <v>143614.29</v>
      </c>
      <c r="W31" s="17">
        <f t="shared" si="3"/>
        <v>160848.00480000002</v>
      </c>
    </row>
    <row r="32" spans="1:23" ht="30">
      <c r="A32" s="1">
        <v>4</v>
      </c>
      <c r="B32" s="1" t="s">
        <v>4</v>
      </c>
      <c r="C32" s="1" t="s">
        <v>24</v>
      </c>
      <c r="D32" s="1" t="s">
        <v>23</v>
      </c>
      <c r="E32" s="13">
        <v>620200230408</v>
      </c>
      <c r="F32" s="14">
        <v>30940002310</v>
      </c>
      <c r="H32" s="17" t="s">
        <v>77</v>
      </c>
      <c r="I32" s="32" t="s">
        <v>27</v>
      </c>
      <c r="L32" s="1" t="s">
        <v>102</v>
      </c>
      <c r="M32" s="1" t="s">
        <v>102</v>
      </c>
      <c r="N32" s="48"/>
      <c r="O32" s="1">
        <v>0</v>
      </c>
      <c r="P32" s="53"/>
      <c r="Q32" s="53"/>
      <c r="S32" s="1" t="s">
        <v>1</v>
      </c>
      <c r="T32" s="32">
        <v>4</v>
      </c>
      <c r="U32" s="17">
        <f t="shared" si="2"/>
        <v>2284.8225</v>
      </c>
      <c r="V32" s="37">
        <v>9139.29</v>
      </c>
      <c r="W32" s="17">
        <f t="shared" si="3"/>
        <v>10236.004800000002</v>
      </c>
    </row>
    <row r="33" spans="1:23" ht="30">
      <c r="A33" s="1">
        <v>5</v>
      </c>
      <c r="B33" s="1" t="s">
        <v>4</v>
      </c>
      <c r="C33" s="1" t="s">
        <v>24</v>
      </c>
      <c r="D33" s="1" t="s">
        <v>23</v>
      </c>
      <c r="E33" s="13">
        <v>620200230408</v>
      </c>
      <c r="F33" s="14">
        <v>30940002310</v>
      </c>
      <c r="H33" s="17" t="s">
        <v>85</v>
      </c>
      <c r="I33" s="32" t="s">
        <v>38</v>
      </c>
      <c r="L33" s="1" t="s">
        <v>110</v>
      </c>
      <c r="M33" s="1" t="s">
        <v>110</v>
      </c>
      <c r="N33" s="48"/>
      <c r="O33" s="1">
        <v>0</v>
      </c>
      <c r="P33" s="53"/>
      <c r="Q33" s="53"/>
      <c r="S33" s="1" t="s">
        <v>1</v>
      </c>
      <c r="T33" s="32">
        <v>6</v>
      </c>
      <c r="U33" s="17">
        <f t="shared" si="2"/>
        <v>62748.215</v>
      </c>
      <c r="V33" s="37">
        <v>376489.29</v>
      </c>
      <c r="W33" s="17">
        <f t="shared" si="3"/>
        <v>421668.0048</v>
      </c>
    </row>
    <row r="34" spans="1:23" ht="30">
      <c r="A34" s="1">
        <v>6</v>
      </c>
      <c r="B34" s="1" t="s">
        <v>4</v>
      </c>
      <c r="C34" s="1" t="s">
        <v>24</v>
      </c>
      <c r="D34" s="1" t="s">
        <v>23</v>
      </c>
      <c r="E34" s="13">
        <v>620200230408</v>
      </c>
      <c r="F34" s="14">
        <v>30940002310</v>
      </c>
      <c r="H34" s="17" t="s">
        <v>29</v>
      </c>
      <c r="I34" s="32" t="s">
        <v>29</v>
      </c>
      <c r="L34" s="1" t="s">
        <v>111</v>
      </c>
      <c r="M34" s="1" t="s">
        <v>111</v>
      </c>
      <c r="N34" s="48"/>
      <c r="O34" s="1">
        <v>0</v>
      </c>
      <c r="P34" s="53"/>
      <c r="Q34" s="53"/>
      <c r="S34" s="1" t="s">
        <v>1</v>
      </c>
      <c r="T34" s="32">
        <v>6</v>
      </c>
      <c r="U34" s="17">
        <f t="shared" si="2"/>
        <v>96503.57166666667</v>
      </c>
      <c r="V34" s="37">
        <v>579021.43</v>
      </c>
      <c r="W34" s="17">
        <f t="shared" si="3"/>
        <v>648504.0016000001</v>
      </c>
    </row>
    <row r="35" spans="1:23" ht="30">
      <c r="A35" s="1">
        <v>7</v>
      </c>
      <c r="B35" s="1" t="s">
        <v>4</v>
      </c>
      <c r="C35" s="1" t="s">
        <v>24</v>
      </c>
      <c r="D35" s="1" t="s">
        <v>23</v>
      </c>
      <c r="E35" s="13">
        <v>620200230408</v>
      </c>
      <c r="F35" s="14">
        <v>30940002310</v>
      </c>
      <c r="H35" s="17" t="s">
        <v>79</v>
      </c>
      <c r="I35" s="32" t="s">
        <v>39</v>
      </c>
      <c r="L35" s="1" t="s">
        <v>112</v>
      </c>
      <c r="M35" s="1" t="s">
        <v>112</v>
      </c>
      <c r="N35" s="48"/>
      <c r="O35" s="1">
        <v>0</v>
      </c>
      <c r="P35" s="53"/>
      <c r="Q35" s="53"/>
      <c r="S35" s="1" t="s">
        <v>1</v>
      </c>
      <c r="T35" s="32">
        <v>6</v>
      </c>
      <c r="U35" s="17">
        <f t="shared" si="2"/>
        <v>76031.25</v>
      </c>
      <c r="V35" s="37">
        <v>456187.5</v>
      </c>
      <c r="W35" s="17">
        <f t="shared" si="3"/>
        <v>510930.00000000006</v>
      </c>
    </row>
    <row r="36" spans="1:23" ht="30">
      <c r="A36" s="1">
        <v>8</v>
      </c>
      <c r="B36" s="1" t="s">
        <v>4</v>
      </c>
      <c r="C36" s="1" t="s">
        <v>24</v>
      </c>
      <c r="D36" s="1" t="s">
        <v>23</v>
      </c>
      <c r="E36" s="13">
        <v>620200230408</v>
      </c>
      <c r="F36" s="14">
        <v>30940002310</v>
      </c>
      <c r="H36" s="17" t="s">
        <v>81</v>
      </c>
      <c r="I36" s="32" t="s">
        <v>40</v>
      </c>
      <c r="L36" s="1" t="s">
        <v>113</v>
      </c>
      <c r="M36" s="1" t="s">
        <v>113</v>
      </c>
      <c r="N36" s="48"/>
      <c r="O36" s="1">
        <v>0</v>
      </c>
      <c r="P36" s="53"/>
      <c r="Q36" s="53"/>
      <c r="S36" s="1" t="s">
        <v>1</v>
      </c>
      <c r="T36" s="32">
        <v>6</v>
      </c>
      <c r="U36" s="17">
        <f t="shared" si="2"/>
        <v>7167.856666666667</v>
      </c>
      <c r="V36" s="37">
        <v>43007.14</v>
      </c>
      <c r="W36" s="17">
        <f t="shared" si="3"/>
        <v>48167.9968</v>
      </c>
    </row>
    <row r="37" spans="1:23" ht="15" customHeight="1">
      <c r="A37" s="16">
        <v>3</v>
      </c>
      <c r="B37" s="41" t="s">
        <v>46</v>
      </c>
      <c r="C37" s="39"/>
      <c r="D37" s="39"/>
      <c r="E37" s="39"/>
      <c r="F37" s="40"/>
      <c r="H37" s="17"/>
      <c r="I37" s="17"/>
      <c r="J37" s="17"/>
      <c r="K37" s="17"/>
      <c r="L37" s="4"/>
      <c r="M37" s="4"/>
      <c r="N37" s="48"/>
      <c r="P37" s="53"/>
      <c r="Q37" s="53"/>
      <c r="T37" s="17"/>
      <c r="V37" s="30">
        <f>SUM(V38:V50)</f>
        <v>869764.2899999999</v>
      </c>
      <c r="W37" s="30">
        <f>SUM(W38:W50)</f>
        <v>974136.0048000001</v>
      </c>
    </row>
    <row r="38" spans="1:23" ht="30">
      <c r="A38" s="1">
        <v>1</v>
      </c>
      <c r="B38" s="1" t="s">
        <v>4</v>
      </c>
      <c r="C38" s="1" t="s">
        <v>24</v>
      </c>
      <c r="D38" s="1" t="s">
        <v>23</v>
      </c>
      <c r="E38" s="13">
        <v>620200230408</v>
      </c>
      <c r="F38" s="14">
        <v>30940002310</v>
      </c>
      <c r="H38" s="17" t="s">
        <v>86</v>
      </c>
      <c r="I38" s="32" t="s">
        <v>41</v>
      </c>
      <c r="L38" s="1" t="s">
        <v>114</v>
      </c>
      <c r="M38" s="1" t="s">
        <v>114</v>
      </c>
      <c r="N38" s="48"/>
      <c r="O38" s="1">
        <v>0</v>
      </c>
      <c r="P38" s="53"/>
      <c r="Q38" s="53"/>
      <c r="S38" s="1" t="s">
        <v>1</v>
      </c>
      <c r="T38" s="32">
        <v>1</v>
      </c>
      <c r="U38" s="17">
        <f>V38/T38</f>
        <v>65566.07</v>
      </c>
      <c r="V38" s="37">
        <v>65566.07</v>
      </c>
      <c r="W38" s="17">
        <f>V38*1.12</f>
        <v>73433.99840000001</v>
      </c>
    </row>
    <row r="39" spans="1:23" ht="30">
      <c r="A39" s="1">
        <v>2</v>
      </c>
      <c r="B39" s="1" t="s">
        <v>4</v>
      </c>
      <c r="C39" s="1" t="s">
        <v>24</v>
      </c>
      <c r="D39" s="1" t="s">
        <v>23</v>
      </c>
      <c r="E39" s="13">
        <v>620200230408</v>
      </c>
      <c r="F39" s="14">
        <v>30940002310</v>
      </c>
      <c r="H39" s="17" t="s">
        <v>77</v>
      </c>
      <c r="I39" s="32" t="s">
        <v>27</v>
      </c>
      <c r="L39" s="1" t="s">
        <v>102</v>
      </c>
      <c r="M39" s="1" t="s">
        <v>102</v>
      </c>
      <c r="N39" s="48"/>
      <c r="O39" s="1">
        <v>0</v>
      </c>
      <c r="P39" s="53"/>
      <c r="Q39" s="53"/>
      <c r="S39" s="1" t="s">
        <v>1</v>
      </c>
      <c r="T39" s="32">
        <v>2</v>
      </c>
      <c r="U39" s="17">
        <f aca="true" t="shared" si="4" ref="U39:U50">V39/T39</f>
        <v>2284.82</v>
      </c>
      <c r="V39" s="37">
        <v>4569.64</v>
      </c>
      <c r="W39" s="17">
        <f aca="true" t="shared" si="5" ref="W39:W50">V39*1.12</f>
        <v>5117.996800000001</v>
      </c>
    </row>
    <row r="40" spans="1:23" ht="30">
      <c r="A40" s="1">
        <v>3</v>
      </c>
      <c r="B40" s="1" t="s">
        <v>4</v>
      </c>
      <c r="C40" s="1" t="s">
        <v>24</v>
      </c>
      <c r="D40" s="1" t="s">
        <v>23</v>
      </c>
      <c r="E40" s="13">
        <v>620200230408</v>
      </c>
      <c r="F40" s="14">
        <v>30940002310</v>
      </c>
      <c r="H40" s="17" t="s">
        <v>87</v>
      </c>
      <c r="I40" s="32" t="s">
        <v>26</v>
      </c>
      <c r="L40" s="1" t="s">
        <v>115</v>
      </c>
      <c r="M40" s="1" t="s">
        <v>115</v>
      </c>
      <c r="N40" s="48"/>
      <c r="O40" s="1">
        <v>0</v>
      </c>
      <c r="P40" s="53"/>
      <c r="Q40" s="53"/>
      <c r="S40" s="1" t="s">
        <v>1</v>
      </c>
      <c r="T40" s="32">
        <v>1</v>
      </c>
      <c r="U40" s="17">
        <f t="shared" si="4"/>
        <v>16205.36</v>
      </c>
      <c r="V40" s="37">
        <v>16205.36</v>
      </c>
      <c r="W40" s="17">
        <f t="shared" si="5"/>
        <v>18150.003200000003</v>
      </c>
    </row>
    <row r="41" spans="1:23" ht="30">
      <c r="A41" s="1">
        <v>4</v>
      </c>
      <c r="B41" s="1" t="s">
        <v>4</v>
      </c>
      <c r="C41" s="1" t="s">
        <v>24</v>
      </c>
      <c r="D41" s="1" t="s">
        <v>23</v>
      </c>
      <c r="E41" s="13">
        <v>620200230408</v>
      </c>
      <c r="F41" s="14">
        <v>30940002310</v>
      </c>
      <c r="H41" s="17" t="s">
        <v>88</v>
      </c>
      <c r="I41" s="32" t="s">
        <v>42</v>
      </c>
      <c r="L41" s="1" t="s">
        <v>116</v>
      </c>
      <c r="M41" s="1" t="s">
        <v>116</v>
      </c>
      <c r="N41" s="48"/>
      <c r="O41" s="1">
        <v>0</v>
      </c>
      <c r="P41" s="53"/>
      <c r="Q41" s="53"/>
      <c r="S41" s="1" t="s">
        <v>1</v>
      </c>
      <c r="T41" s="32">
        <v>2</v>
      </c>
      <c r="U41" s="17">
        <f t="shared" si="4"/>
        <v>12918.75</v>
      </c>
      <c r="V41" s="37">
        <v>25837.5</v>
      </c>
      <c r="W41" s="17">
        <f t="shared" si="5"/>
        <v>28938.000000000004</v>
      </c>
    </row>
    <row r="42" spans="1:23" ht="30">
      <c r="A42" s="1">
        <v>5</v>
      </c>
      <c r="B42" s="1" t="s">
        <v>4</v>
      </c>
      <c r="C42" s="1" t="s">
        <v>24</v>
      </c>
      <c r="D42" s="1" t="s">
        <v>23</v>
      </c>
      <c r="E42" s="13">
        <v>620200230408</v>
      </c>
      <c r="F42" s="14">
        <v>30940002310</v>
      </c>
      <c r="H42" s="17" t="s">
        <v>80</v>
      </c>
      <c r="I42" s="32" t="s">
        <v>32</v>
      </c>
      <c r="L42" s="1" t="s">
        <v>117</v>
      </c>
      <c r="M42" s="1" t="s">
        <v>117</v>
      </c>
      <c r="N42" s="48"/>
      <c r="O42" s="1">
        <v>0</v>
      </c>
      <c r="P42" s="53"/>
      <c r="Q42" s="53"/>
      <c r="S42" s="1" t="s">
        <v>1</v>
      </c>
      <c r="T42" s="32">
        <v>1</v>
      </c>
      <c r="U42" s="17">
        <f t="shared" si="4"/>
        <v>661122.32</v>
      </c>
      <c r="V42" s="37">
        <v>661122.32</v>
      </c>
      <c r="W42" s="17">
        <f t="shared" si="5"/>
        <v>740456.9984</v>
      </c>
    </row>
    <row r="43" spans="1:23" ht="30">
      <c r="A43" s="1">
        <v>6</v>
      </c>
      <c r="B43" s="1" t="s">
        <v>4</v>
      </c>
      <c r="C43" s="1" t="s">
        <v>24</v>
      </c>
      <c r="D43" s="1" t="s">
        <v>23</v>
      </c>
      <c r="E43" s="13">
        <v>620200230408</v>
      </c>
      <c r="F43" s="14">
        <v>30940002310</v>
      </c>
      <c r="H43" s="17" t="s">
        <v>89</v>
      </c>
      <c r="I43" s="32" t="s">
        <v>43</v>
      </c>
      <c r="L43" s="1" t="s">
        <v>118</v>
      </c>
      <c r="M43" s="1" t="s">
        <v>118</v>
      </c>
      <c r="N43" s="48"/>
      <c r="O43" s="1">
        <v>0</v>
      </c>
      <c r="P43" s="53"/>
      <c r="Q43" s="53"/>
      <c r="S43" s="1" t="s">
        <v>1</v>
      </c>
      <c r="T43" s="32">
        <v>2</v>
      </c>
      <c r="U43" s="17">
        <f t="shared" si="4"/>
        <v>17365.18</v>
      </c>
      <c r="V43" s="37">
        <v>34730.36</v>
      </c>
      <c r="W43" s="17">
        <f t="shared" si="5"/>
        <v>38898.00320000001</v>
      </c>
    </row>
    <row r="44" spans="1:23" ht="30">
      <c r="A44" s="1">
        <v>7</v>
      </c>
      <c r="B44" s="1" t="s">
        <v>4</v>
      </c>
      <c r="C44" s="1" t="s">
        <v>24</v>
      </c>
      <c r="D44" s="1" t="s">
        <v>23</v>
      </c>
      <c r="E44" s="13">
        <v>620200230408</v>
      </c>
      <c r="F44" s="14">
        <v>30940002310</v>
      </c>
      <c r="H44" s="17" t="s">
        <v>90</v>
      </c>
      <c r="I44" s="32" t="s">
        <v>44</v>
      </c>
      <c r="L44" s="1" t="s">
        <v>119</v>
      </c>
      <c r="M44" s="1" t="s">
        <v>119</v>
      </c>
      <c r="N44" s="48"/>
      <c r="O44" s="1">
        <v>0</v>
      </c>
      <c r="P44" s="53"/>
      <c r="Q44" s="53"/>
      <c r="S44" s="1" t="s">
        <v>1</v>
      </c>
      <c r="T44" s="32">
        <v>2</v>
      </c>
      <c r="U44" s="17">
        <f t="shared" si="4"/>
        <v>5766.965</v>
      </c>
      <c r="V44" s="37">
        <v>11533.93</v>
      </c>
      <c r="W44" s="17">
        <f t="shared" si="5"/>
        <v>12918.001600000001</v>
      </c>
    </row>
    <row r="45" spans="1:23" ht="30">
      <c r="A45" s="1">
        <v>8</v>
      </c>
      <c r="B45" s="1" t="s">
        <v>4</v>
      </c>
      <c r="C45" s="1" t="s">
        <v>24</v>
      </c>
      <c r="D45" s="1" t="s">
        <v>23</v>
      </c>
      <c r="E45" s="13">
        <v>620200230408</v>
      </c>
      <c r="F45" s="14">
        <v>30940002310</v>
      </c>
      <c r="H45" s="17" t="s">
        <v>91</v>
      </c>
      <c r="I45" s="32" t="s">
        <v>45</v>
      </c>
      <c r="L45" s="1" t="s">
        <v>120</v>
      </c>
      <c r="M45" s="1" t="s">
        <v>120</v>
      </c>
      <c r="N45" s="48"/>
      <c r="O45" s="1">
        <v>0</v>
      </c>
      <c r="P45" s="53"/>
      <c r="Q45" s="53"/>
      <c r="S45" s="1" t="s">
        <v>1</v>
      </c>
      <c r="T45" s="32">
        <v>1</v>
      </c>
      <c r="U45" s="17">
        <f t="shared" si="4"/>
        <v>14574.11</v>
      </c>
      <c r="V45" s="37">
        <v>14574.11</v>
      </c>
      <c r="W45" s="17">
        <f t="shared" si="5"/>
        <v>16323.003200000003</v>
      </c>
    </row>
    <row r="46" spans="1:23" ht="30">
      <c r="A46" s="1">
        <v>9</v>
      </c>
      <c r="B46" s="1" t="s">
        <v>4</v>
      </c>
      <c r="C46" s="1" t="s">
        <v>24</v>
      </c>
      <c r="D46" s="1" t="s">
        <v>23</v>
      </c>
      <c r="E46" s="13">
        <v>620200230408</v>
      </c>
      <c r="F46" s="14">
        <v>30940002310</v>
      </c>
      <c r="H46" s="17" t="s">
        <v>91</v>
      </c>
      <c r="I46" s="32" t="s">
        <v>45</v>
      </c>
      <c r="L46" s="1" t="s">
        <v>121</v>
      </c>
      <c r="M46" s="1" t="s">
        <v>121</v>
      </c>
      <c r="N46" s="48"/>
      <c r="O46" s="1">
        <v>0</v>
      </c>
      <c r="P46" s="53"/>
      <c r="Q46" s="53"/>
      <c r="S46" s="1" t="s">
        <v>1</v>
      </c>
      <c r="T46" s="32">
        <v>1</v>
      </c>
      <c r="U46" s="17">
        <f t="shared" si="4"/>
        <v>10800</v>
      </c>
      <c r="V46" s="37">
        <v>10800</v>
      </c>
      <c r="W46" s="17">
        <f t="shared" si="5"/>
        <v>12096.000000000002</v>
      </c>
    </row>
    <row r="47" spans="1:23" ht="30">
      <c r="A47" s="1">
        <v>10</v>
      </c>
      <c r="B47" s="1" t="s">
        <v>4</v>
      </c>
      <c r="C47" s="1" t="s">
        <v>24</v>
      </c>
      <c r="D47" s="1" t="s">
        <v>23</v>
      </c>
      <c r="E47" s="13">
        <v>620200230408</v>
      </c>
      <c r="F47" s="14">
        <v>30940002310</v>
      </c>
      <c r="H47" s="17" t="s">
        <v>91</v>
      </c>
      <c r="I47" s="32" t="s">
        <v>45</v>
      </c>
      <c r="L47" s="1" t="s">
        <v>122</v>
      </c>
      <c r="M47" s="1" t="s">
        <v>122</v>
      </c>
      <c r="N47" s="48"/>
      <c r="O47" s="1">
        <v>0</v>
      </c>
      <c r="P47" s="53"/>
      <c r="Q47" s="53"/>
      <c r="S47" s="1" t="s">
        <v>1</v>
      </c>
      <c r="T47" s="32">
        <v>1</v>
      </c>
      <c r="U47" s="17">
        <f t="shared" si="4"/>
        <v>10800</v>
      </c>
      <c r="V47" s="37">
        <v>10800</v>
      </c>
      <c r="W47" s="17">
        <f t="shared" si="5"/>
        <v>12096.000000000002</v>
      </c>
    </row>
    <row r="48" spans="1:23" ht="30">
      <c r="A48" s="1">
        <v>11</v>
      </c>
      <c r="B48" s="1" t="s">
        <v>4</v>
      </c>
      <c r="C48" s="1" t="s">
        <v>24</v>
      </c>
      <c r="D48" s="1" t="s">
        <v>23</v>
      </c>
      <c r="E48" s="13">
        <v>620200230408</v>
      </c>
      <c r="F48" s="14">
        <v>30940002310</v>
      </c>
      <c r="H48" s="17" t="s">
        <v>91</v>
      </c>
      <c r="I48" s="32" t="s">
        <v>45</v>
      </c>
      <c r="L48" s="1" t="s">
        <v>123</v>
      </c>
      <c r="M48" s="1" t="s">
        <v>123</v>
      </c>
      <c r="N48" s="48"/>
      <c r="O48" s="1">
        <v>0</v>
      </c>
      <c r="P48" s="53"/>
      <c r="Q48" s="53"/>
      <c r="S48" s="1" t="s">
        <v>1</v>
      </c>
      <c r="T48" s="32">
        <v>1</v>
      </c>
      <c r="U48" s="17">
        <f t="shared" si="4"/>
        <v>6321.43</v>
      </c>
      <c r="V48" s="37">
        <v>6321.43</v>
      </c>
      <c r="W48" s="17">
        <f t="shared" si="5"/>
        <v>7080.001600000001</v>
      </c>
    </row>
    <row r="49" spans="1:23" ht="30">
      <c r="A49" s="1">
        <v>12</v>
      </c>
      <c r="B49" s="1" t="s">
        <v>4</v>
      </c>
      <c r="C49" s="1" t="s">
        <v>24</v>
      </c>
      <c r="D49" s="1" t="s">
        <v>23</v>
      </c>
      <c r="E49" s="13">
        <v>620200230408</v>
      </c>
      <c r="F49" s="14">
        <v>30940002310</v>
      </c>
      <c r="H49" s="17" t="s">
        <v>82</v>
      </c>
      <c r="I49" s="32" t="s">
        <v>36</v>
      </c>
      <c r="L49" s="1" t="s">
        <v>124</v>
      </c>
      <c r="M49" s="1" t="s">
        <v>124</v>
      </c>
      <c r="N49" s="48"/>
      <c r="O49" s="1">
        <v>0</v>
      </c>
      <c r="P49" s="53"/>
      <c r="Q49" s="53"/>
      <c r="S49" s="1" t="s">
        <v>1</v>
      </c>
      <c r="T49" s="32">
        <v>2</v>
      </c>
      <c r="U49" s="17">
        <f t="shared" si="4"/>
        <v>2801.785</v>
      </c>
      <c r="V49" s="37">
        <v>5603.57</v>
      </c>
      <c r="W49" s="17">
        <f t="shared" si="5"/>
        <v>6275.9984</v>
      </c>
    </row>
    <row r="50" spans="1:23" ht="30">
      <c r="A50" s="1">
        <v>13</v>
      </c>
      <c r="B50" s="1" t="s">
        <v>4</v>
      </c>
      <c r="C50" s="1" t="s">
        <v>24</v>
      </c>
      <c r="D50" s="1" t="s">
        <v>23</v>
      </c>
      <c r="E50" s="13">
        <v>620200230408</v>
      </c>
      <c r="F50" s="14">
        <v>30940002310</v>
      </c>
      <c r="H50" s="17" t="s">
        <v>83</v>
      </c>
      <c r="I50" s="32" t="s">
        <v>28</v>
      </c>
      <c r="L50" s="1" t="s">
        <v>108</v>
      </c>
      <c r="M50" s="1" t="s">
        <v>108</v>
      </c>
      <c r="N50" s="48"/>
      <c r="O50" s="1">
        <v>0</v>
      </c>
      <c r="P50" s="53"/>
      <c r="Q50" s="53"/>
      <c r="S50" s="1" t="s">
        <v>1</v>
      </c>
      <c r="T50" s="32">
        <v>2</v>
      </c>
      <c r="U50" s="17">
        <f t="shared" si="4"/>
        <v>1050</v>
      </c>
      <c r="V50" s="37">
        <v>2100</v>
      </c>
      <c r="W50" s="17">
        <f t="shared" si="5"/>
        <v>2352</v>
      </c>
    </row>
    <row r="51" spans="1:23" ht="15" customHeight="1">
      <c r="A51" s="16">
        <v>4</v>
      </c>
      <c r="B51" s="55" t="s">
        <v>47</v>
      </c>
      <c r="C51" s="55"/>
      <c r="D51" s="55"/>
      <c r="E51" s="55"/>
      <c r="F51" s="55"/>
      <c r="H51" s="17"/>
      <c r="I51" s="17"/>
      <c r="J51" s="17"/>
      <c r="K51" s="17"/>
      <c r="L51" s="4"/>
      <c r="M51" s="4"/>
      <c r="N51" s="48"/>
      <c r="P51" s="53"/>
      <c r="Q51" s="53"/>
      <c r="T51" s="17"/>
      <c r="V51" s="30">
        <f>SUM(V52:V70)</f>
        <v>1202777.69</v>
      </c>
      <c r="W51" s="30">
        <f>SUM(W52:W70)</f>
        <v>1347111.0128000001</v>
      </c>
    </row>
    <row r="52" spans="1:23" ht="30">
      <c r="A52" s="1">
        <v>1</v>
      </c>
      <c r="B52" s="1" t="s">
        <v>4</v>
      </c>
      <c r="C52" s="1" t="s">
        <v>24</v>
      </c>
      <c r="D52" s="1" t="s">
        <v>23</v>
      </c>
      <c r="E52" s="13">
        <v>620200230408</v>
      </c>
      <c r="F52" s="14">
        <v>30940002310</v>
      </c>
      <c r="H52" s="17" t="s">
        <v>83</v>
      </c>
      <c r="I52" s="32" t="s">
        <v>28</v>
      </c>
      <c r="L52" s="1" t="s">
        <v>125</v>
      </c>
      <c r="M52" s="1" t="s">
        <v>125</v>
      </c>
      <c r="N52" s="48"/>
      <c r="O52" s="1">
        <v>0</v>
      </c>
      <c r="P52" s="53"/>
      <c r="Q52" s="53"/>
      <c r="S52" s="1" t="s">
        <v>1</v>
      </c>
      <c r="T52" s="32">
        <v>2</v>
      </c>
      <c r="U52" s="17">
        <f>V52/T52</f>
        <v>124285.715</v>
      </c>
      <c r="V52" s="37">
        <v>248571.43</v>
      </c>
      <c r="W52" s="17">
        <f>V52*1.12</f>
        <v>278400.0016</v>
      </c>
    </row>
    <row r="53" spans="1:23" ht="30">
      <c r="A53" s="1">
        <v>2</v>
      </c>
      <c r="B53" s="1" t="s">
        <v>4</v>
      </c>
      <c r="C53" s="1" t="s">
        <v>24</v>
      </c>
      <c r="D53" s="1" t="s">
        <v>23</v>
      </c>
      <c r="E53" s="13">
        <v>620200230408</v>
      </c>
      <c r="F53" s="14">
        <v>30940002310</v>
      </c>
      <c r="H53" s="17" t="s">
        <v>92</v>
      </c>
      <c r="I53" s="32" t="s">
        <v>48</v>
      </c>
      <c r="L53" s="1" t="s">
        <v>126</v>
      </c>
      <c r="M53" s="1" t="s">
        <v>126</v>
      </c>
      <c r="N53" s="48"/>
      <c r="O53" s="1">
        <v>0</v>
      </c>
      <c r="P53" s="53"/>
      <c r="Q53" s="53"/>
      <c r="S53" s="1" t="s">
        <v>1</v>
      </c>
      <c r="T53" s="32">
        <v>2</v>
      </c>
      <c r="U53" s="17">
        <f aca="true" t="shared" si="6" ref="U53:U70">V53/T53</f>
        <v>3567.855</v>
      </c>
      <c r="V53" s="37">
        <v>7135.71</v>
      </c>
      <c r="W53" s="17">
        <f aca="true" t="shared" si="7" ref="W53:W70">V53*1.12</f>
        <v>7991.995200000001</v>
      </c>
    </row>
    <row r="54" spans="1:23" ht="30">
      <c r="A54" s="1">
        <v>3</v>
      </c>
      <c r="B54" s="1" t="s">
        <v>4</v>
      </c>
      <c r="C54" s="1" t="s">
        <v>24</v>
      </c>
      <c r="D54" s="1" t="s">
        <v>23</v>
      </c>
      <c r="E54" s="13">
        <v>620200230408</v>
      </c>
      <c r="F54" s="14">
        <v>30940002310</v>
      </c>
      <c r="H54" s="17" t="s">
        <v>93</v>
      </c>
      <c r="I54" s="32" t="s">
        <v>49</v>
      </c>
      <c r="L54" s="1" t="s">
        <v>127</v>
      </c>
      <c r="M54" s="1" t="s">
        <v>127</v>
      </c>
      <c r="N54" s="48"/>
      <c r="O54" s="1">
        <v>0</v>
      </c>
      <c r="P54" s="53"/>
      <c r="Q54" s="53"/>
      <c r="S54" s="1" t="s">
        <v>1</v>
      </c>
      <c r="T54" s="32">
        <v>2</v>
      </c>
      <c r="U54" s="17">
        <f t="shared" si="6"/>
        <v>2943.75</v>
      </c>
      <c r="V54" s="37">
        <v>5887.5</v>
      </c>
      <c r="W54" s="17">
        <f t="shared" si="7"/>
        <v>6594.000000000001</v>
      </c>
    </row>
    <row r="55" spans="1:23" ht="30">
      <c r="A55" s="1">
        <v>4</v>
      </c>
      <c r="B55" s="1" t="s">
        <v>4</v>
      </c>
      <c r="C55" s="1" t="s">
        <v>24</v>
      </c>
      <c r="D55" s="1" t="s">
        <v>23</v>
      </c>
      <c r="E55" s="13">
        <v>620200230408</v>
      </c>
      <c r="F55" s="14">
        <v>30940002310</v>
      </c>
      <c r="H55" s="17" t="s">
        <v>94</v>
      </c>
      <c r="I55" s="32" t="s">
        <v>50</v>
      </c>
      <c r="L55" s="1" t="s">
        <v>128</v>
      </c>
      <c r="M55" s="1" t="s">
        <v>128</v>
      </c>
      <c r="N55" s="48"/>
      <c r="O55" s="1">
        <v>0</v>
      </c>
      <c r="P55" s="53"/>
      <c r="Q55" s="53"/>
      <c r="S55" s="1" t="s">
        <v>1</v>
      </c>
      <c r="T55" s="32">
        <v>10</v>
      </c>
      <c r="U55" s="17">
        <f t="shared" si="6"/>
        <v>3591.964</v>
      </c>
      <c r="V55" s="37">
        <v>35919.64</v>
      </c>
      <c r="W55" s="17">
        <f t="shared" si="7"/>
        <v>40229.9968</v>
      </c>
    </row>
    <row r="56" spans="1:23" ht="30">
      <c r="A56" s="1">
        <v>5</v>
      </c>
      <c r="B56" s="1" t="s">
        <v>4</v>
      </c>
      <c r="C56" s="1" t="s">
        <v>24</v>
      </c>
      <c r="D56" s="1" t="s">
        <v>23</v>
      </c>
      <c r="E56" s="13">
        <v>620200230408</v>
      </c>
      <c r="F56" s="14">
        <v>30940002310</v>
      </c>
      <c r="H56" s="17" t="s">
        <v>95</v>
      </c>
      <c r="I56" s="32" t="s">
        <v>51</v>
      </c>
      <c r="L56" s="1" t="s">
        <v>129</v>
      </c>
      <c r="M56" s="1" t="s">
        <v>129</v>
      </c>
      <c r="N56" s="48"/>
      <c r="O56" s="1">
        <v>0</v>
      </c>
      <c r="P56" s="53"/>
      <c r="Q56" s="53"/>
      <c r="S56" s="1" t="s">
        <v>1</v>
      </c>
      <c r="T56" s="32">
        <v>1</v>
      </c>
      <c r="U56" s="17">
        <f t="shared" si="6"/>
        <v>8614.29</v>
      </c>
      <c r="V56" s="37">
        <v>8614.29</v>
      </c>
      <c r="W56" s="17">
        <f t="shared" si="7"/>
        <v>9648.004800000002</v>
      </c>
    </row>
    <row r="57" spans="1:23" ht="30">
      <c r="A57" s="1">
        <v>6</v>
      </c>
      <c r="B57" s="1" t="s">
        <v>4</v>
      </c>
      <c r="C57" s="1" t="s">
        <v>24</v>
      </c>
      <c r="D57" s="1" t="s">
        <v>23</v>
      </c>
      <c r="E57" s="13">
        <v>620200230408</v>
      </c>
      <c r="F57" s="14">
        <v>30940002310</v>
      </c>
      <c r="H57" s="17" t="s">
        <v>95</v>
      </c>
      <c r="I57" s="34" t="s">
        <v>51</v>
      </c>
      <c r="L57" s="1" t="s">
        <v>130</v>
      </c>
      <c r="M57" s="1" t="s">
        <v>130</v>
      </c>
      <c r="N57" s="48"/>
      <c r="O57" s="1">
        <v>0</v>
      </c>
      <c r="P57" s="53"/>
      <c r="Q57" s="53"/>
      <c r="S57" s="1" t="s">
        <v>1</v>
      </c>
      <c r="T57" s="32">
        <v>1</v>
      </c>
      <c r="U57" s="17">
        <f t="shared" si="6"/>
        <v>17753.57</v>
      </c>
      <c r="V57" s="37">
        <v>17753.57</v>
      </c>
      <c r="W57" s="17">
        <f t="shared" si="7"/>
        <v>19883.9984</v>
      </c>
    </row>
    <row r="58" spans="1:23" ht="30">
      <c r="A58" s="1">
        <v>7</v>
      </c>
      <c r="B58" s="1" t="s">
        <v>4</v>
      </c>
      <c r="C58" s="1" t="s">
        <v>24</v>
      </c>
      <c r="D58" s="1" t="s">
        <v>23</v>
      </c>
      <c r="E58" s="13">
        <v>620200230408</v>
      </c>
      <c r="F58" s="14">
        <v>30940002310</v>
      </c>
      <c r="H58" s="17" t="s">
        <v>95</v>
      </c>
      <c r="I58" s="34" t="s">
        <v>51</v>
      </c>
      <c r="L58" s="1" t="s">
        <v>131</v>
      </c>
      <c r="M58" s="1" t="s">
        <v>131</v>
      </c>
      <c r="N58" s="48"/>
      <c r="O58" s="1">
        <v>0</v>
      </c>
      <c r="P58" s="53"/>
      <c r="Q58" s="53"/>
      <c r="S58" s="1" t="s">
        <v>1</v>
      </c>
      <c r="T58" s="32">
        <v>1</v>
      </c>
      <c r="U58" s="17">
        <f t="shared" si="6"/>
        <v>10800</v>
      </c>
      <c r="V58" s="37">
        <v>10800</v>
      </c>
      <c r="W58" s="17">
        <f t="shared" si="7"/>
        <v>12096.000000000002</v>
      </c>
    </row>
    <row r="59" spans="1:23" ht="30">
      <c r="A59" s="1">
        <v>8</v>
      </c>
      <c r="B59" s="1" t="s">
        <v>4</v>
      </c>
      <c r="C59" s="1" t="s">
        <v>24</v>
      </c>
      <c r="D59" s="1" t="s">
        <v>23</v>
      </c>
      <c r="E59" s="13">
        <v>620200230408</v>
      </c>
      <c r="F59" s="14">
        <v>30940002310</v>
      </c>
      <c r="H59" s="17" t="s">
        <v>95</v>
      </c>
      <c r="I59" s="34" t="s">
        <v>51</v>
      </c>
      <c r="L59" s="1" t="s">
        <v>132</v>
      </c>
      <c r="M59" s="1" t="s">
        <v>132</v>
      </c>
      <c r="N59" s="48"/>
      <c r="O59" s="1">
        <v>0</v>
      </c>
      <c r="P59" s="53"/>
      <c r="Q59" s="53"/>
      <c r="S59" s="1" t="s">
        <v>1</v>
      </c>
      <c r="T59" s="32">
        <v>1</v>
      </c>
      <c r="U59" s="17">
        <f t="shared" si="6"/>
        <v>21080.36</v>
      </c>
      <c r="V59" s="37">
        <v>21080.36</v>
      </c>
      <c r="W59" s="17">
        <f t="shared" si="7"/>
        <v>23610.003200000003</v>
      </c>
    </row>
    <row r="60" spans="1:23" ht="30">
      <c r="A60" s="1">
        <v>9</v>
      </c>
      <c r="B60" s="1" t="s">
        <v>4</v>
      </c>
      <c r="C60" s="1" t="s">
        <v>24</v>
      </c>
      <c r="D60" s="1" t="s">
        <v>23</v>
      </c>
      <c r="E60" s="13">
        <v>620200230408</v>
      </c>
      <c r="F60" s="14">
        <v>30940002310</v>
      </c>
      <c r="H60" s="17" t="s">
        <v>95</v>
      </c>
      <c r="I60" s="34" t="s">
        <v>51</v>
      </c>
      <c r="L60" s="1" t="s">
        <v>133</v>
      </c>
      <c r="M60" s="1" t="s">
        <v>133</v>
      </c>
      <c r="N60" s="48"/>
      <c r="O60" s="1">
        <v>0</v>
      </c>
      <c r="P60" s="53"/>
      <c r="Q60" s="53"/>
      <c r="S60" s="1" t="s">
        <v>1</v>
      </c>
      <c r="T60" s="32">
        <v>1</v>
      </c>
      <c r="U60" s="17">
        <f t="shared" si="6"/>
        <v>15080.36</v>
      </c>
      <c r="V60" s="37">
        <v>15080.36</v>
      </c>
      <c r="W60" s="17">
        <f t="shared" si="7"/>
        <v>16890.003200000003</v>
      </c>
    </row>
    <row r="61" spans="1:23" ht="30">
      <c r="A61" s="1">
        <v>10</v>
      </c>
      <c r="B61" s="1" t="s">
        <v>4</v>
      </c>
      <c r="C61" s="1" t="s">
        <v>24</v>
      </c>
      <c r="D61" s="1" t="s">
        <v>23</v>
      </c>
      <c r="E61" s="13">
        <v>620200230408</v>
      </c>
      <c r="F61" s="14">
        <v>30940002310</v>
      </c>
      <c r="H61" s="17" t="s">
        <v>95</v>
      </c>
      <c r="I61" s="34" t="s">
        <v>51</v>
      </c>
      <c r="L61" s="1" t="s">
        <v>134</v>
      </c>
      <c r="M61" s="1" t="s">
        <v>134</v>
      </c>
      <c r="N61" s="48"/>
      <c r="O61" s="1">
        <v>0</v>
      </c>
      <c r="P61" s="53"/>
      <c r="Q61" s="53"/>
      <c r="S61" s="1" t="s">
        <v>1</v>
      </c>
      <c r="T61" s="32">
        <v>1</v>
      </c>
      <c r="U61" s="17">
        <f t="shared" si="6"/>
        <v>7133.04</v>
      </c>
      <c r="V61" s="37">
        <v>7133.04</v>
      </c>
      <c r="W61" s="17">
        <f t="shared" si="7"/>
        <v>7989.004800000001</v>
      </c>
    </row>
    <row r="62" spans="1:23" ht="30">
      <c r="A62" s="1">
        <v>11</v>
      </c>
      <c r="B62" s="1" t="s">
        <v>4</v>
      </c>
      <c r="C62" s="1" t="s">
        <v>24</v>
      </c>
      <c r="D62" s="1" t="s">
        <v>23</v>
      </c>
      <c r="E62" s="13">
        <v>620200230408</v>
      </c>
      <c r="F62" s="14">
        <v>30940002310</v>
      </c>
      <c r="H62" s="17" t="s">
        <v>95</v>
      </c>
      <c r="I62" s="34" t="s">
        <v>51</v>
      </c>
      <c r="L62" s="1" t="s">
        <v>135</v>
      </c>
      <c r="M62" s="1" t="s">
        <v>135</v>
      </c>
      <c r="N62" s="48"/>
      <c r="O62" s="1">
        <v>0</v>
      </c>
      <c r="P62" s="53"/>
      <c r="Q62" s="53"/>
      <c r="S62" s="1" t="s">
        <v>1</v>
      </c>
      <c r="T62" s="34">
        <v>1</v>
      </c>
      <c r="U62" s="17">
        <f t="shared" si="6"/>
        <v>6139.29</v>
      </c>
      <c r="V62" s="37">
        <v>6139.29</v>
      </c>
      <c r="W62" s="17">
        <f t="shared" si="7"/>
        <v>6876.004800000001</v>
      </c>
    </row>
    <row r="63" spans="1:23" ht="30">
      <c r="A63" s="1">
        <v>12</v>
      </c>
      <c r="B63" s="1" t="s">
        <v>4</v>
      </c>
      <c r="C63" s="1" t="s">
        <v>24</v>
      </c>
      <c r="D63" s="1" t="s">
        <v>23</v>
      </c>
      <c r="E63" s="13">
        <v>620200230408</v>
      </c>
      <c r="F63" s="14">
        <v>30940002310</v>
      </c>
      <c r="H63" s="17" t="s">
        <v>95</v>
      </c>
      <c r="I63" s="34" t="s">
        <v>51</v>
      </c>
      <c r="L63" s="1" t="s">
        <v>136</v>
      </c>
      <c r="M63" s="1" t="s">
        <v>136</v>
      </c>
      <c r="N63" s="48"/>
      <c r="O63" s="1">
        <v>0</v>
      </c>
      <c r="P63" s="53"/>
      <c r="Q63" s="53"/>
      <c r="S63" s="1" t="s">
        <v>1</v>
      </c>
      <c r="T63" s="34">
        <v>1</v>
      </c>
      <c r="U63" s="17">
        <f t="shared" si="6"/>
        <v>7266.96</v>
      </c>
      <c r="V63" s="37">
        <v>7266.96</v>
      </c>
      <c r="W63" s="17">
        <f t="shared" si="7"/>
        <v>8138.995200000001</v>
      </c>
    </row>
    <row r="64" spans="1:23" ht="30">
      <c r="A64" s="1">
        <v>13</v>
      </c>
      <c r="B64" s="1" t="s">
        <v>4</v>
      </c>
      <c r="C64" s="1" t="s">
        <v>24</v>
      </c>
      <c r="D64" s="1" t="s">
        <v>23</v>
      </c>
      <c r="E64" s="13">
        <v>620200230408</v>
      </c>
      <c r="F64" s="14">
        <v>30940002310</v>
      </c>
      <c r="H64" s="17" t="s">
        <v>96</v>
      </c>
      <c r="I64" s="34" t="s">
        <v>52</v>
      </c>
      <c r="L64" s="1" t="s">
        <v>137</v>
      </c>
      <c r="M64" s="1" t="s">
        <v>137</v>
      </c>
      <c r="N64" s="48"/>
      <c r="O64" s="1">
        <v>0</v>
      </c>
      <c r="P64" s="53"/>
      <c r="Q64" s="53"/>
      <c r="S64" s="1" t="s">
        <v>1</v>
      </c>
      <c r="T64" s="34">
        <v>1</v>
      </c>
      <c r="U64" s="17">
        <f t="shared" si="6"/>
        <v>48131.25</v>
      </c>
      <c r="V64" s="37">
        <v>48131.25</v>
      </c>
      <c r="W64" s="17">
        <f t="shared" si="7"/>
        <v>53907.00000000001</v>
      </c>
    </row>
    <row r="65" spans="1:23" ht="30">
      <c r="A65" s="1">
        <v>14</v>
      </c>
      <c r="B65" s="1" t="s">
        <v>4</v>
      </c>
      <c r="C65" s="1" t="s">
        <v>24</v>
      </c>
      <c r="D65" s="1" t="s">
        <v>23</v>
      </c>
      <c r="E65" s="13">
        <v>620200230408</v>
      </c>
      <c r="F65" s="14">
        <v>30940002310</v>
      </c>
      <c r="H65" s="17" t="s">
        <v>97</v>
      </c>
      <c r="I65" s="34" t="s">
        <v>53</v>
      </c>
      <c r="L65" s="1" t="s">
        <v>138</v>
      </c>
      <c r="M65" s="1" t="s">
        <v>138</v>
      </c>
      <c r="N65" s="48"/>
      <c r="O65" s="1">
        <v>0</v>
      </c>
      <c r="P65" s="53"/>
      <c r="Q65" s="53"/>
      <c r="S65" s="1" t="s">
        <v>1</v>
      </c>
      <c r="T65" s="34">
        <v>1</v>
      </c>
      <c r="U65" s="17">
        <f t="shared" si="6"/>
        <v>21878.57</v>
      </c>
      <c r="V65" s="37">
        <v>21878.57</v>
      </c>
      <c r="W65" s="17">
        <f t="shared" si="7"/>
        <v>24503.9984</v>
      </c>
    </row>
    <row r="66" spans="1:23" ht="30">
      <c r="A66" s="1">
        <v>15</v>
      </c>
      <c r="B66" s="1" t="s">
        <v>4</v>
      </c>
      <c r="C66" s="1" t="s">
        <v>24</v>
      </c>
      <c r="D66" s="1" t="s">
        <v>23</v>
      </c>
      <c r="E66" s="13">
        <v>620200230408</v>
      </c>
      <c r="F66" s="14">
        <v>30940002310</v>
      </c>
      <c r="H66" s="17" t="s">
        <v>82</v>
      </c>
      <c r="I66" s="34" t="s">
        <v>54</v>
      </c>
      <c r="L66" s="1" t="s">
        <v>139</v>
      </c>
      <c r="M66" s="1" t="s">
        <v>139</v>
      </c>
      <c r="N66" s="48"/>
      <c r="O66" s="1">
        <v>0</v>
      </c>
      <c r="P66" s="53"/>
      <c r="Q66" s="53"/>
      <c r="S66" s="1" t="s">
        <v>1</v>
      </c>
      <c r="T66" s="34">
        <v>1</v>
      </c>
      <c r="U66" s="17">
        <f t="shared" si="6"/>
        <v>24099.11</v>
      </c>
      <c r="V66" s="37">
        <v>24099.11</v>
      </c>
      <c r="W66" s="17">
        <f t="shared" si="7"/>
        <v>26991.003200000003</v>
      </c>
    </row>
    <row r="67" spans="1:23" ht="30">
      <c r="A67" s="1">
        <v>16</v>
      </c>
      <c r="B67" s="1" t="s">
        <v>4</v>
      </c>
      <c r="C67" s="1" t="s">
        <v>24</v>
      </c>
      <c r="D67" s="1" t="s">
        <v>23</v>
      </c>
      <c r="E67" s="13">
        <v>620200230408</v>
      </c>
      <c r="F67" s="14">
        <v>30940002310</v>
      </c>
      <c r="H67" s="17" t="s">
        <v>55</v>
      </c>
      <c r="I67" s="34" t="s">
        <v>55</v>
      </c>
      <c r="L67" s="1" t="s">
        <v>140</v>
      </c>
      <c r="M67" s="1" t="s">
        <v>140</v>
      </c>
      <c r="N67" s="48"/>
      <c r="O67" s="1">
        <v>0</v>
      </c>
      <c r="P67" s="53"/>
      <c r="Q67" s="53"/>
      <c r="S67" s="1" t="s">
        <v>1</v>
      </c>
      <c r="T67" s="34">
        <v>1</v>
      </c>
      <c r="U67" s="17">
        <f t="shared" si="6"/>
        <v>257263.39</v>
      </c>
      <c r="V67" s="37">
        <v>257263.39</v>
      </c>
      <c r="W67" s="17">
        <f t="shared" si="7"/>
        <v>288134.9968</v>
      </c>
    </row>
    <row r="68" spans="1:23" ht="30">
      <c r="A68" s="1">
        <v>17</v>
      </c>
      <c r="B68" s="1" t="s">
        <v>4</v>
      </c>
      <c r="C68" s="1" t="s">
        <v>24</v>
      </c>
      <c r="D68" s="1" t="s">
        <v>23</v>
      </c>
      <c r="E68" s="13">
        <v>620200230408</v>
      </c>
      <c r="F68" s="14">
        <v>30940002310</v>
      </c>
      <c r="H68" s="17" t="s">
        <v>29</v>
      </c>
      <c r="I68" s="34" t="s">
        <v>29</v>
      </c>
      <c r="L68" s="1" t="s">
        <v>141</v>
      </c>
      <c r="M68" s="1" t="s">
        <v>141</v>
      </c>
      <c r="N68" s="48"/>
      <c r="O68" s="1">
        <v>0</v>
      </c>
      <c r="P68" s="53"/>
      <c r="Q68" s="53"/>
      <c r="S68" s="1" t="s">
        <v>1</v>
      </c>
      <c r="T68" s="34">
        <v>2</v>
      </c>
      <c r="U68" s="17">
        <f t="shared" si="6"/>
        <v>39144.645</v>
      </c>
      <c r="V68" s="37">
        <v>78289.29</v>
      </c>
      <c r="W68" s="17">
        <f t="shared" si="7"/>
        <v>87684.0048</v>
      </c>
    </row>
    <row r="69" spans="1:23" ht="30">
      <c r="A69" s="1">
        <v>18</v>
      </c>
      <c r="B69" s="1" t="s">
        <v>4</v>
      </c>
      <c r="C69" s="1" t="s">
        <v>24</v>
      </c>
      <c r="D69" s="1" t="s">
        <v>23</v>
      </c>
      <c r="E69" s="13">
        <v>620200230408</v>
      </c>
      <c r="F69" s="14">
        <v>30940002310</v>
      </c>
      <c r="H69" s="17" t="s">
        <v>29</v>
      </c>
      <c r="I69" s="34" t="s">
        <v>29</v>
      </c>
      <c r="L69" s="1" t="s">
        <v>142</v>
      </c>
      <c r="M69" s="1" t="s">
        <v>142</v>
      </c>
      <c r="N69" s="48"/>
      <c r="O69" s="1">
        <v>0</v>
      </c>
      <c r="P69" s="53"/>
      <c r="Q69" s="53"/>
      <c r="S69" s="1" t="s">
        <v>1</v>
      </c>
      <c r="T69" s="34">
        <v>2</v>
      </c>
      <c r="U69" s="17">
        <f t="shared" si="6"/>
        <v>11416.07</v>
      </c>
      <c r="V69" s="37">
        <v>22832.14</v>
      </c>
      <c r="W69" s="17">
        <f t="shared" si="7"/>
        <v>25571.9968</v>
      </c>
    </row>
    <row r="70" spans="1:23" ht="30">
      <c r="A70" s="1">
        <v>19</v>
      </c>
      <c r="B70" s="1" t="s">
        <v>4</v>
      </c>
      <c r="C70" s="1" t="s">
        <v>24</v>
      </c>
      <c r="D70" s="1" t="s">
        <v>23</v>
      </c>
      <c r="E70" s="13">
        <v>620200230408</v>
      </c>
      <c r="F70" s="14">
        <v>30940002310</v>
      </c>
      <c r="H70" s="35" t="s">
        <v>56</v>
      </c>
      <c r="I70" s="34" t="s">
        <v>56</v>
      </c>
      <c r="L70" s="1" t="s">
        <v>143</v>
      </c>
      <c r="M70" s="1" t="s">
        <v>143</v>
      </c>
      <c r="N70" s="48"/>
      <c r="O70" s="1">
        <v>0</v>
      </c>
      <c r="P70" s="53"/>
      <c r="Q70" s="53"/>
      <c r="S70" s="1" t="s">
        <v>1</v>
      </c>
      <c r="T70" s="34">
        <v>1</v>
      </c>
      <c r="U70" s="17">
        <f t="shared" si="6"/>
        <v>358901.79</v>
      </c>
      <c r="V70" s="37">
        <v>358901.79</v>
      </c>
      <c r="W70" s="17">
        <f t="shared" si="7"/>
        <v>401970.0048</v>
      </c>
    </row>
    <row r="71" spans="1:23" ht="15" customHeight="1">
      <c r="A71" s="33">
        <v>5</v>
      </c>
      <c r="B71" s="55" t="s">
        <v>57</v>
      </c>
      <c r="C71" s="55"/>
      <c r="D71" s="55"/>
      <c r="E71" s="55"/>
      <c r="F71" s="55"/>
      <c r="H71" s="17"/>
      <c r="I71" s="17"/>
      <c r="J71" s="17"/>
      <c r="K71" s="17"/>
      <c r="L71" s="4"/>
      <c r="M71" s="4"/>
      <c r="N71" s="48"/>
      <c r="P71" s="53"/>
      <c r="Q71" s="53"/>
      <c r="T71" s="17"/>
      <c r="V71" s="30">
        <f>SUM(V72:V76)</f>
        <v>100813.39000000001</v>
      </c>
      <c r="W71" s="30">
        <f aca="true" t="shared" si="8" ref="W71:W98">V71*1.12</f>
        <v>112910.99680000002</v>
      </c>
    </row>
    <row r="72" spans="1:23" ht="30">
      <c r="A72" s="1">
        <v>1</v>
      </c>
      <c r="B72" s="1" t="s">
        <v>4</v>
      </c>
      <c r="C72" s="1" t="s">
        <v>24</v>
      </c>
      <c r="D72" s="1" t="s">
        <v>23</v>
      </c>
      <c r="E72" s="13">
        <v>620200230408</v>
      </c>
      <c r="F72" s="14">
        <v>30940002310</v>
      </c>
      <c r="H72" s="17" t="s">
        <v>82</v>
      </c>
      <c r="I72" s="34" t="s">
        <v>36</v>
      </c>
      <c r="L72" s="1" t="s">
        <v>144</v>
      </c>
      <c r="M72" s="1" t="s">
        <v>144</v>
      </c>
      <c r="N72" s="48"/>
      <c r="O72" s="1">
        <v>0</v>
      </c>
      <c r="P72" s="53"/>
      <c r="Q72" s="53"/>
      <c r="S72" s="1" t="s">
        <v>1</v>
      </c>
      <c r="T72" s="34">
        <v>4</v>
      </c>
      <c r="U72" s="17">
        <f>V72/T72</f>
        <v>1564.285</v>
      </c>
      <c r="V72" s="37">
        <v>6257.14</v>
      </c>
      <c r="W72" s="17">
        <f t="shared" si="8"/>
        <v>7007.996800000001</v>
      </c>
    </row>
    <row r="73" spans="1:23" ht="30">
      <c r="A73" s="1">
        <v>2</v>
      </c>
      <c r="B73" s="1" t="s">
        <v>4</v>
      </c>
      <c r="C73" s="1" t="s">
        <v>24</v>
      </c>
      <c r="D73" s="1" t="s">
        <v>23</v>
      </c>
      <c r="E73" s="13">
        <v>620200230408</v>
      </c>
      <c r="F73" s="14">
        <v>30940002310</v>
      </c>
      <c r="H73" s="17" t="s">
        <v>83</v>
      </c>
      <c r="I73" s="34" t="s">
        <v>28</v>
      </c>
      <c r="L73" s="1" t="s">
        <v>145</v>
      </c>
      <c r="M73" s="1" t="s">
        <v>145</v>
      </c>
      <c r="N73" s="48"/>
      <c r="O73" s="1">
        <v>0</v>
      </c>
      <c r="P73" s="53"/>
      <c r="Q73" s="53"/>
      <c r="S73" s="1" t="s">
        <v>1</v>
      </c>
      <c r="T73" s="34">
        <v>4</v>
      </c>
      <c r="U73" s="17">
        <f>V73/T73</f>
        <v>1575</v>
      </c>
      <c r="V73" s="37">
        <v>6300</v>
      </c>
      <c r="W73" s="17">
        <f t="shared" si="8"/>
        <v>7056.000000000001</v>
      </c>
    </row>
    <row r="74" spans="1:23" ht="30">
      <c r="A74" s="1">
        <v>3</v>
      </c>
      <c r="B74" s="1" t="s">
        <v>4</v>
      </c>
      <c r="C74" s="1" t="s">
        <v>24</v>
      </c>
      <c r="D74" s="1" t="s">
        <v>23</v>
      </c>
      <c r="E74" s="13">
        <v>620200230408</v>
      </c>
      <c r="F74" s="14">
        <v>30940002310</v>
      </c>
      <c r="H74" s="17" t="s">
        <v>77</v>
      </c>
      <c r="I74" s="34" t="s">
        <v>27</v>
      </c>
      <c r="L74" s="1" t="s">
        <v>146</v>
      </c>
      <c r="M74" s="1" t="s">
        <v>146</v>
      </c>
      <c r="N74" s="48"/>
      <c r="O74" s="1">
        <v>0</v>
      </c>
      <c r="P74" s="53"/>
      <c r="Q74" s="53"/>
      <c r="S74" s="1" t="s">
        <v>1</v>
      </c>
      <c r="T74" s="34">
        <v>4</v>
      </c>
      <c r="U74" s="17">
        <f>V74/T74</f>
        <v>17608.9275</v>
      </c>
      <c r="V74" s="37">
        <v>70435.71</v>
      </c>
      <c r="W74" s="17">
        <f t="shared" si="8"/>
        <v>78887.99520000002</v>
      </c>
    </row>
    <row r="75" spans="1:23" ht="30">
      <c r="A75" s="1">
        <v>4</v>
      </c>
      <c r="B75" s="1" t="s">
        <v>4</v>
      </c>
      <c r="C75" s="1" t="s">
        <v>24</v>
      </c>
      <c r="D75" s="1" t="s">
        <v>23</v>
      </c>
      <c r="E75" s="13">
        <v>620200230408</v>
      </c>
      <c r="F75" s="14">
        <v>30940002310</v>
      </c>
      <c r="H75" s="17" t="s">
        <v>95</v>
      </c>
      <c r="I75" s="34" t="s">
        <v>58</v>
      </c>
      <c r="L75" s="1" t="s">
        <v>147</v>
      </c>
      <c r="M75" s="1" t="s">
        <v>147</v>
      </c>
      <c r="N75" s="48"/>
      <c r="O75" s="1">
        <v>0</v>
      </c>
      <c r="P75" s="53"/>
      <c r="Q75" s="53"/>
      <c r="S75" s="1" t="s">
        <v>1</v>
      </c>
      <c r="T75" s="34">
        <v>2</v>
      </c>
      <c r="U75" s="17">
        <f>V75/T75</f>
        <v>6846.43</v>
      </c>
      <c r="V75" s="37">
        <v>13692.86</v>
      </c>
      <c r="W75" s="17">
        <f t="shared" si="8"/>
        <v>15336.003200000003</v>
      </c>
    </row>
    <row r="76" spans="1:23" ht="30">
      <c r="A76" s="1">
        <v>5</v>
      </c>
      <c r="B76" s="1" t="s">
        <v>4</v>
      </c>
      <c r="C76" s="1" t="s">
        <v>24</v>
      </c>
      <c r="D76" s="1" t="s">
        <v>23</v>
      </c>
      <c r="E76" s="13">
        <v>620200230408</v>
      </c>
      <c r="F76" s="14">
        <v>30940002310</v>
      </c>
      <c r="H76" s="17" t="s">
        <v>98</v>
      </c>
      <c r="I76" s="34" t="s">
        <v>59</v>
      </c>
      <c r="L76" s="1" t="s">
        <v>148</v>
      </c>
      <c r="M76" s="1" t="s">
        <v>148</v>
      </c>
      <c r="N76" s="48"/>
      <c r="O76" s="1">
        <v>0</v>
      </c>
      <c r="P76" s="53"/>
      <c r="Q76" s="53"/>
      <c r="S76" s="1" t="s">
        <v>1</v>
      </c>
      <c r="T76" s="34">
        <v>1</v>
      </c>
      <c r="U76" s="17">
        <f>V76/T76</f>
        <v>4127.68</v>
      </c>
      <c r="V76" s="37">
        <v>4127.68</v>
      </c>
      <c r="W76" s="17">
        <f t="shared" si="8"/>
        <v>4623.0016000000005</v>
      </c>
    </row>
    <row r="77" spans="1:23" ht="15" customHeight="1">
      <c r="A77" s="33">
        <v>6</v>
      </c>
      <c r="B77" s="55" t="s">
        <v>61</v>
      </c>
      <c r="C77" s="55"/>
      <c r="D77" s="55"/>
      <c r="E77" s="55"/>
      <c r="F77" s="55"/>
      <c r="H77" s="17"/>
      <c r="I77" s="17"/>
      <c r="J77" s="17"/>
      <c r="K77" s="17"/>
      <c r="L77" s="4"/>
      <c r="M77" s="4"/>
      <c r="N77" s="48"/>
      <c r="P77" s="53"/>
      <c r="Q77" s="53"/>
      <c r="T77" s="17"/>
      <c r="V77" s="30">
        <f>SUM(V78:V91)</f>
        <v>1071779.46</v>
      </c>
      <c r="W77" s="30">
        <f t="shared" si="8"/>
        <v>1200392.9952</v>
      </c>
    </row>
    <row r="78" spans="1:23" ht="30">
      <c r="A78" s="1">
        <v>1</v>
      </c>
      <c r="B78" s="1" t="s">
        <v>4</v>
      </c>
      <c r="C78" s="1" t="s">
        <v>24</v>
      </c>
      <c r="D78" s="1" t="s">
        <v>23</v>
      </c>
      <c r="E78" s="13">
        <v>620200230408</v>
      </c>
      <c r="F78" s="14">
        <v>30940002310</v>
      </c>
      <c r="H78" s="17" t="s">
        <v>82</v>
      </c>
      <c r="I78" s="34" t="s">
        <v>28</v>
      </c>
      <c r="L78" s="1" t="s">
        <v>149</v>
      </c>
      <c r="M78" s="1" t="s">
        <v>149</v>
      </c>
      <c r="N78" s="48"/>
      <c r="O78" s="1">
        <v>0</v>
      </c>
      <c r="P78" s="53"/>
      <c r="Q78" s="53"/>
      <c r="S78" s="1" t="s">
        <v>1</v>
      </c>
      <c r="T78" s="34">
        <v>2</v>
      </c>
      <c r="U78" s="17">
        <f>V78/T78</f>
        <v>1143.75</v>
      </c>
      <c r="V78" s="37">
        <v>2287.5</v>
      </c>
      <c r="W78" s="17">
        <f t="shared" si="8"/>
        <v>2562.0000000000005</v>
      </c>
    </row>
    <row r="79" spans="1:23" ht="30">
      <c r="A79" s="1">
        <v>2</v>
      </c>
      <c r="B79" s="1" t="s">
        <v>4</v>
      </c>
      <c r="C79" s="1" t="s">
        <v>24</v>
      </c>
      <c r="D79" s="1" t="s">
        <v>23</v>
      </c>
      <c r="E79" s="13">
        <v>620200230408</v>
      </c>
      <c r="F79" s="14">
        <v>30940002310</v>
      </c>
      <c r="H79" s="17" t="s">
        <v>77</v>
      </c>
      <c r="I79" s="34" t="s">
        <v>27</v>
      </c>
      <c r="L79" s="1" t="s">
        <v>150</v>
      </c>
      <c r="M79" s="1" t="s">
        <v>150</v>
      </c>
      <c r="N79" s="48"/>
      <c r="O79" s="1">
        <v>0</v>
      </c>
      <c r="P79" s="53"/>
      <c r="Q79" s="53"/>
      <c r="S79" s="1" t="s">
        <v>1</v>
      </c>
      <c r="T79" s="34">
        <v>3</v>
      </c>
      <c r="U79" s="17">
        <f aca="true" t="shared" si="9" ref="U79:U91">V79/T79</f>
        <v>2753.5699999999997</v>
      </c>
      <c r="V79" s="37">
        <v>8260.71</v>
      </c>
      <c r="W79" s="17">
        <f t="shared" si="8"/>
        <v>9251.9952</v>
      </c>
    </row>
    <row r="80" spans="1:23" ht="30">
      <c r="A80" s="1">
        <v>3</v>
      </c>
      <c r="B80" s="1" t="s">
        <v>4</v>
      </c>
      <c r="C80" s="1" t="s">
        <v>24</v>
      </c>
      <c r="D80" s="1" t="s">
        <v>23</v>
      </c>
      <c r="E80" s="13">
        <v>620200230408</v>
      </c>
      <c r="F80" s="14">
        <v>30940002310</v>
      </c>
      <c r="H80" s="17" t="s">
        <v>95</v>
      </c>
      <c r="I80" s="34" t="s">
        <v>58</v>
      </c>
      <c r="L80" s="1" t="s">
        <v>151</v>
      </c>
      <c r="M80" s="1" t="s">
        <v>151</v>
      </c>
      <c r="N80" s="48"/>
      <c r="O80" s="1">
        <v>0</v>
      </c>
      <c r="P80" s="53"/>
      <c r="Q80" s="53"/>
      <c r="S80" s="1" t="s">
        <v>1</v>
      </c>
      <c r="T80" s="34">
        <v>1</v>
      </c>
      <c r="U80" s="17">
        <f t="shared" si="9"/>
        <v>19486.61</v>
      </c>
      <c r="V80" s="37">
        <v>19486.61</v>
      </c>
      <c r="W80" s="17">
        <f t="shared" si="8"/>
        <v>21825.003200000003</v>
      </c>
    </row>
    <row r="81" spans="1:23" ht="30">
      <c r="A81" s="1">
        <v>4</v>
      </c>
      <c r="B81" s="1" t="s">
        <v>4</v>
      </c>
      <c r="C81" s="1" t="s">
        <v>24</v>
      </c>
      <c r="D81" s="1" t="s">
        <v>23</v>
      </c>
      <c r="E81" s="13">
        <v>620200230408</v>
      </c>
      <c r="F81" s="14">
        <v>30940002310</v>
      </c>
      <c r="H81" s="17" t="s">
        <v>95</v>
      </c>
      <c r="I81" s="34" t="s">
        <v>58</v>
      </c>
      <c r="L81" s="1" t="s">
        <v>152</v>
      </c>
      <c r="M81" s="1" t="s">
        <v>152</v>
      </c>
      <c r="N81" s="48"/>
      <c r="O81" s="1">
        <v>0</v>
      </c>
      <c r="P81" s="53"/>
      <c r="Q81" s="53"/>
      <c r="S81" s="1" t="s">
        <v>1</v>
      </c>
      <c r="T81" s="34">
        <v>1</v>
      </c>
      <c r="U81" s="17">
        <f t="shared" si="9"/>
        <v>19596.43</v>
      </c>
      <c r="V81" s="37">
        <v>19596.43</v>
      </c>
      <c r="W81" s="17">
        <f t="shared" si="8"/>
        <v>21948.001600000003</v>
      </c>
    </row>
    <row r="82" spans="1:23" ht="30">
      <c r="A82" s="1">
        <v>5</v>
      </c>
      <c r="B82" s="1" t="s">
        <v>4</v>
      </c>
      <c r="C82" s="1" t="s">
        <v>24</v>
      </c>
      <c r="D82" s="1" t="s">
        <v>23</v>
      </c>
      <c r="E82" s="13">
        <v>620200230408</v>
      </c>
      <c r="F82" s="14">
        <v>30940002310</v>
      </c>
      <c r="H82" s="17" t="s">
        <v>95</v>
      </c>
      <c r="I82" s="34" t="s">
        <v>58</v>
      </c>
      <c r="L82" s="1" t="s">
        <v>153</v>
      </c>
      <c r="M82" s="1" t="s">
        <v>153</v>
      </c>
      <c r="N82" s="48"/>
      <c r="O82" s="1">
        <v>0</v>
      </c>
      <c r="P82" s="53"/>
      <c r="Q82" s="53"/>
      <c r="S82" s="1" t="s">
        <v>1</v>
      </c>
      <c r="T82" s="34">
        <v>1</v>
      </c>
      <c r="U82" s="17">
        <f t="shared" si="9"/>
        <v>13982.14</v>
      </c>
      <c r="V82" s="37">
        <v>13982.14</v>
      </c>
      <c r="W82" s="17">
        <f t="shared" si="8"/>
        <v>15659.9968</v>
      </c>
    </row>
    <row r="83" spans="1:23" ht="30">
      <c r="A83" s="1">
        <v>6</v>
      </c>
      <c r="B83" s="1" t="s">
        <v>4</v>
      </c>
      <c r="C83" s="1" t="s">
        <v>24</v>
      </c>
      <c r="D83" s="1" t="s">
        <v>23</v>
      </c>
      <c r="E83" s="13">
        <v>620200230408</v>
      </c>
      <c r="F83" s="14">
        <v>30940002310</v>
      </c>
      <c r="H83" s="17" t="s">
        <v>95</v>
      </c>
      <c r="I83" s="34" t="s">
        <v>58</v>
      </c>
      <c r="L83" s="1" t="s">
        <v>154</v>
      </c>
      <c r="M83" s="1" t="s">
        <v>154</v>
      </c>
      <c r="N83" s="48"/>
      <c r="O83" s="1">
        <v>0</v>
      </c>
      <c r="P83" s="53"/>
      <c r="Q83" s="53"/>
      <c r="S83" s="1" t="s">
        <v>1</v>
      </c>
      <c r="T83" s="34">
        <v>1</v>
      </c>
      <c r="U83" s="17">
        <f t="shared" si="9"/>
        <v>7941.96</v>
      </c>
      <c r="V83" s="37">
        <v>7941.96</v>
      </c>
      <c r="W83" s="17">
        <f t="shared" si="8"/>
        <v>8894.995200000001</v>
      </c>
    </row>
    <row r="84" spans="1:23" ht="30">
      <c r="A84" s="1">
        <v>7</v>
      </c>
      <c r="B84" s="1" t="s">
        <v>4</v>
      </c>
      <c r="C84" s="1" t="s">
        <v>24</v>
      </c>
      <c r="D84" s="1" t="s">
        <v>23</v>
      </c>
      <c r="E84" s="13">
        <v>620200230408</v>
      </c>
      <c r="F84" s="14">
        <v>30940002310</v>
      </c>
      <c r="H84" s="17" t="s">
        <v>95</v>
      </c>
      <c r="I84" s="34" t="s">
        <v>58</v>
      </c>
      <c r="L84" s="1" t="s">
        <v>155</v>
      </c>
      <c r="M84" s="1" t="s">
        <v>155</v>
      </c>
      <c r="N84" s="48"/>
      <c r="O84" s="1">
        <v>0</v>
      </c>
      <c r="P84" s="53"/>
      <c r="Q84" s="53"/>
      <c r="S84" s="1" t="s">
        <v>1</v>
      </c>
      <c r="T84" s="34">
        <v>1</v>
      </c>
      <c r="U84" s="17">
        <f t="shared" si="9"/>
        <v>16012.5</v>
      </c>
      <c r="V84" s="37">
        <v>16012.5</v>
      </c>
      <c r="W84" s="17">
        <f t="shared" si="8"/>
        <v>17934</v>
      </c>
    </row>
    <row r="85" spans="1:23" ht="30">
      <c r="A85" s="1">
        <v>8</v>
      </c>
      <c r="B85" s="1" t="s">
        <v>4</v>
      </c>
      <c r="C85" s="1" t="s">
        <v>24</v>
      </c>
      <c r="D85" s="1" t="s">
        <v>23</v>
      </c>
      <c r="E85" s="13">
        <v>620200230408</v>
      </c>
      <c r="F85" s="14">
        <v>30940002310</v>
      </c>
      <c r="H85" s="17" t="s">
        <v>95</v>
      </c>
      <c r="I85" s="34" t="s">
        <v>58</v>
      </c>
      <c r="L85" s="1" t="s">
        <v>156</v>
      </c>
      <c r="M85" s="1" t="s">
        <v>156</v>
      </c>
      <c r="N85" s="48"/>
      <c r="O85" s="1">
        <v>0</v>
      </c>
      <c r="P85" s="53"/>
      <c r="Q85" s="53"/>
      <c r="S85" s="1" t="s">
        <v>1</v>
      </c>
      <c r="T85" s="34">
        <v>1</v>
      </c>
      <c r="U85" s="17">
        <f t="shared" si="9"/>
        <v>13767.86</v>
      </c>
      <c r="V85" s="37">
        <v>13767.86</v>
      </c>
      <c r="W85" s="17">
        <f t="shared" si="8"/>
        <v>15420.003200000003</v>
      </c>
    </row>
    <row r="86" spans="1:23" ht="30">
      <c r="A86" s="1">
        <v>9</v>
      </c>
      <c r="B86" s="1" t="s">
        <v>4</v>
      </c>
      <c r="C86" s="1" t="s">
        <v>24</v>
      </c>
      <c r="D86" s="1" t="s">
        <v>23</v>
      </c>
      <c r="E86" s="13">
        <v>620200230408</v>
      </c>
      <c r="F86" s="14">
        <v>30940002310</v>
      </c>
      <c r="H86" s="17" t="s">
        <v>85</v>
      </c>
      <c r="I86" s="34" t="s">
        <v>38</v>
      </c>
      <c r="L86" s="1" t="s">
        <v>110</v>
      </c>
      <c r="M86" s="1" t="s">
        <v>110</v>
      </c>
      <c r="N86" s="48"/>
      <c r="O86" s="1">
        <v>0</v>
      </c>
      <c r="P86" s="53"/>
      <c r="Q86" s="53"/>
      <c r="S86" s="1" t="s">
        <v>1</v>
      </c>
      <c r="T86" s="34">
        <v>5</v>
      </c>
      <c r="U86" s="17">
        <f t="shared" si="9"/>
        <v>62748.214</v>
      </c>
      <c r="V86" s="37">
        <v>313741.07</v>
      </c>
      <c r="W86" s="17">
        <f t="shared" si="8"/>
        <v>351389.99840000004</v>
      </c>
    </row>
    <row r="87" spans="1:23" ht="30">
      <c r="A87" s="1">
        <v>10</v>
      </c>
      <c r="B87" s="1" t="s">
        <v>4</v>
      </c>
      <c r="C87" s="1" t="s">
        <v>24</v>
      </c>
      <c r="D87" s="1" t="s">
        <v>23</v>
      </c>
      <c r="E87" s="13">
        <v>620200230408</v>
      </c>
      <c r="F87" s="14">
        <v>30940002310</v>
      </c>
      <c r="H87" s="17" t="s">
        <v>29</v>
      </c>
      <c r="I87" s="34" t="s">
        <v>29</v>
      </c>
      <c r="L87" s="1" t="s">
        <v>157</v>
      </c>
      <c r="M87" s="1" t="s">
        <v>157</v>
      </c>
      <c r="N87" s="48"/>
      <c r="O87" s="1">
        <v>0</v>
      </c>
      <c r="P87" s="53"/>
      <c r="Q87" s="53"/>
      <c r="S87" s="1" t="s">
        <v>1</v>
      </c>
      <c r="T87" s="34">
        <v>2</v>
      </c>
      <c r="U87" s="17">
        <f t="shared" si="9"/>
        <v>12637.5</v>
      </c>
      <c r="V87" s="37">
        <v>25275</v>
      </c>
      <c r="W87" s="17">
        <f t="shared" si="8"/>
        <v>28308.000000000004</v>
      </c>
    </row>
    <row r="88" spans="1:23" ht="30">
      <c r="A88" s="1">
        <v>11</v>
      </c>
      <c r="B88" s="1" t="s">
        <v>4</v>
      </c>
      <c r="C88" s="1" t="s">
        <v>24</v>
      </c>
      <c r="D88" s="1" t="s">
        <v>23</v>
      </c>
      <c r="E88" s="13">
        <v>620200230408</v>
      </c>
      <c r="F88" s="14">
        <v>30940002310</v>
      </c>
      <c r="H88" s="17" t="s">
        <v>90</v>
      </c>
      <c r="I88" s="34" t="s">
        <v>60</v>
      </c>
      <c r="L88" s="1" t="s">
        <v>158</v>
      </c>
      <c r="M88" s="1" t="s">
        <v>158</v>
      </c>
      <c r="N88" s="48"/>
      <c r="O88" s="1">
        <v>0</v>
      </c>
      <c r="P88" s="53"/>
      <c r="Q88" s="53"/>
      <c r="S88" s="1" t="s">
        <v>1</v>
      </c>
      <c r="T88" s="34">
        <v>2</v>
      </c>
      <c r="U88" s="17">
        <f t="shared" si="9"/>
        <v>33977.68</v>
      </c>
      <c r="V88" s="37">
        <v>67955.36</v>
      </c>
      <c r="W88" s="17">
        <f t="shared" si="8"/>
        <v>76110.0032</v>
      </c>
    </row>
    <row r="89" spans="1:23" ht="30">
      <c r="A89" s="1">
        <v>12</v>
      </c>
      <c r="B89" s="1" t="s">
        <v>4</v>
      </c>
      <c r="C89" s="1" t="s">
        <v>24</v>
      </c>
      <c r="D89" s="1" t="s">
        <v>23</v>
      </c>
      <c r="E89" s="13">
        <v>620200230408</v>
      </c>
      <c r="F89" s="14">
        <v>30940002310</v>
      </c>
      <c r="H89" s="35" t="s">
        <v>55</v>
      </c>
      <c r="I89" s="34" t="s">
        <v>55</v>
      </c>
      <c r="L89" s="1" t="s">
        <v>159</v>
      </c>
      <c r="M89" s="1" t="s">
        <v>159</v>
      </c>
      <c r="N89" s="48"/>
      <c r="O89" s="1">
        <v>0</v>
      </c>
      <c r="P89" s="53"/>
      <c r="Q89" s="53"/>
      <c r="S89" s="1" t="s">
        <v>1</v>
      </c>
      <c r="T89" s="34">
        <v>1</v>
      </c>
      <c r="U89" s="17">
        <f t="shared" si="9"/>
        <v>200606.25</v>
      </c>
      <c r="V89" s="37">
        <v>200606.25</v>
      </c>
      <c r="W89" s="17">
        <f t="shared" si="8"/>
        <v>224679.00000000003</v>
      </c>
    </row>
    <row r="90" spans="1:23" ht="30">
      <c r="A90" s="1">
        <v>13</v>
      </c>
      <c r="B90" s="1" t="s">
        <v>4</v>
      </c>
      <c r="C90" s="1" t="s">
        <v>24</v>
      </c>
      <c r="D90" s="1" t="s">
        <v>23</v>
      </c>
      <c r="E90" s="13">
        <v>620200230408</v>
      </c>
      <c r="F90" s="14">
        <v>30940002310</v>
      </c>
      <c r="H90" s="17" t="s">
        <v>81</v>
      </c>
      <c r="I90" s="34" t="s">
        <v>33</v>
      </c>
      <c r="L90" s="1" t="s">
        <v>160</v>
      </c>
      <c r="M90" s="1" t="s">
        <v>160</v>
      </c>
      <c r="N90" s="48"/>
      <c r="O90" s="1">
        <v>0</v>
      </c>
      <c r="P90" s="53"/>
      <c r="Q90" s="53"/>
      <c r="S90" s="1" t="s">
        <v>1</v>
      </c>
      <c r="T90" s="34">
        <v>5</v>
      </c>
      <c r="U90" s="17">
        <f t="shared" si="9"/>
        <v>7264.286</v>
      </c>
      <c r="V90" s="37">
        <v>36321.43</v>
      </c>
      <c r="W90" s="17">
        <f t="shared" si="8"/>
        <v>40680.0016</v>
      </c>
    </row>
    <row r="91" spans="1:23" ht="30">
      <c r="A91" s="1">
        <v>14</v>
      </c>
      <c r="B91" s="1" t="s">
        <v>4</v>
      </c>
      <c r="C91" s="1" t="s">
        <v>24</v>
      </c>
      <c r="D91" s="1" t="s">
        <v>23</v>
      </c>
      <c r="E91" s="13">
        <v>620200230408</v>
      </c>
      <c r="F91" s="14">
        <v>30940002310</v>
      </c>
      <c r="H91" s="17" t="s">
        <v>79</v>
      </c>
      <c r="I91" s="34" t="s">
        <v>39</v>
      </c>
      <c r="L91" s="1" t="s">
        <v>161</v>
      </c>
      <c r="M91" s="1" t="s">
        <v>161</v>
      </c>
      <c r="N91" s="48"/>
      <c r="O91" s="1">
        <v>0</v>
      </c>
      <c r="P91" s="53"/>
      <c r="Q91" s="53"/>
      <c r="S91" s="1" t="s">
        <v>1</v>
      </c>
      <c r="T91" s="34">
        <v>5</v>
      </c>
      <c r="U91" s="17">
        <f t="shared" si="9"/>
        <v>65308.928</v>
      </c>
      <c r="V91" s="37">
        <v>326544.64</v>
      </c>
      <c r="W91" s="17">
        <f t="shared" si="8"/>
        <v>365729.9968</v>
      </c>
    </row>
    <row r="92" spans="1:23" ht="15" customHeight="1">
      <c r="A92" s="33">
        <v>7</v>
      </c>
      <c r="B92" s="55" t="s">
        <v>62</v>
      </c>
      <c r="C92" s="55"/>
      <c r="D92" s="55"/>
      <c r="E92" s="55"/>
      <c r="F92" s="55"/>
      <c r="H92" s="17"/>
      <c r="I92" s="17"/>
      <c r="J92" s="17"/>
      <c r="K92" s="17"/>
      <c r="L92" s="4"/>
      <c r="M92" s="4"/>
      <c r="N92" s="48"/>
      <c r="P92" s="53"/>
      <c r="Q92" s="53"/>
      <c r="T92" s="17"/>
      <c r="V92" s="30">
        <f>SUM(V93:V98)</f>
        <v>1083546.4200000002</v>
      </c>
      <c r="W92" s="30">
        <f t="shared" si="8"/>
        <v>1213571.9904000002</v>
      </c>
    </row>
    <row r="93" spans="1:23" ht="30">
      <c r="A93" s="1">
        <v>1</v>
      </c>
      <c r="B93" s="1" t="s">
        <v>4</v>
      </c>
      <c r="C93" s="1" t="s">
        <v>24</v>
      </c>
      <c r="D93" s="1" t="s">
        <v>23</v>
      </c>
      <c r="E93" s="13">
        <v>620200230408</v>
      </c>
      <c r="F93" s="14">
        <v>30940002310</v>
      </c>
      <c r="H93" s="35" t="s">
        <v>63</v>
      </c>
      <c r="I93" s="34" t="s">
        <v>63</v>
      </c>
      <c r="L93" s="1" t="s">
        <v>162</v>
      </c>
      <c r="M93" s="1" t="s">
        <v>162</v>
      </c>
      <c r="N93" s="48"/>
      <c r="O93" s="1">
        <v>0</v>
      </c>
      <c r="P93" s="53"/>
      <c r="Q93" s="53"/>
      <c r="S93" s="1" t="s">
        <v>1</v>
      </c>
      <c r="T93" s="34">
        <v>16</v>
      </c>
      <c r="U93" s="17">
        <f aca="true" t="shared" si="10" ref="U93:U98">V93/T93</f>
        <v>1802.67875</v>
      </c>
      <c r="V93" s="37">
        <v>28842.86</v>
      </c>
      <c r="W93" s="17">
        <f t="shared" si="8"/>
        <v>32304.003200000003</v>
      </c>
    </row>
    <row r="94" spans="1:23" ht="30">
      <c r="A94" s="1">
        <v>2</v>
      </c>
      <c r="B94" s="1" t="s">
        <v>4</v>
      </c>
      <c r="C94" s="1" t="s">
        <v>24</v>
      </c>
      <c r="D94" s="1" t="s">
        <v>23</v>
      </c>
      <c r="E94" s="13">
        <v>620200230408</v>
      </c>
      <c r="F94" s="14">
        <v>30940002310</v>
      </c>
      <c r="H94" s="17" t="s">
        <v>79</v>
      </c>
      <c r="I94" s="34" t="s">
        <v>39</v>
      </c>
      <c r="L94" s="1" t="s">
        <v>163</v>
      </c>
      <c r="M94" s="1" t="s">
        <v>163</v>
      </c>
      <c r="N94" s="48"/>
      <c r="O94" s="1">
        <v>0</v>
      </c>
      <c r="P94" s="53"/>
      <c r="Q94" s="53"/>
      <c r="S94" s="1" t="s">
        <v>1</v>
      </c>
      <c r="T94" s="34">
        <v>4</v>
      </c>
      <c r="U94" s="17">
        <f t="shared" si="10"/>
        <v>79995.535</v>
      </c>
      <c r="V94" s="37">
        <v>319982.14</v>
      </c>
      <c r="W94" s="17">
        <f t="shared" si="8"/>
        <v>358379.9968</v>
      </c>
    </row>
    <row r="95" spans="1:23" ht="30">
      <c r="A95" s="1">
        <v>3</v>
      </c>
      <c r="B95" s="1" t="s">
        <v>4</v>
      </c>
      <c r="C95" s="1" t="s">
        <v>24</v>
      </c>
      <c r="D95" s="1" t="s">
        <v>23</v>
      </c>
      <c r="E95" s="13">
        <v>620200230408</v>
      </c>
      <c r="F95" s="14">
        <v>30940002310</v>
      </c>
      <c r="H95" s="17" t="s">
        <v>99</v>
      </c>
      <c r="I95" s="34" t="s">
        <v>64</v>
      </c>
      <c r="L95" s="1" t="s">
        <v>164</v>
      </c>
      <c r="M95" s="1" t="s">
        <v>164</v>
      </c>
      <c r="N95" s="48"/>
      <c r="O95" s="1">
        <v>0</v>
      </c>
      <c r="P95" s="53"/>
      <c r="Q95" s="53"/>
      <c r="S95" s="1" t="s">
        <v>1</v>
      </c>
      <c r="T95" s="34">
        <v>4</v>
      </c>
      <c r="U95" s="17">
        <f t="shared" si="10"/>
        <v>3150</v>
      </c>
      <c r="V95" s="37">
        <v>12600</v>
      </c>
      <c r="W95" s="17">
        <f t="shared" si="8"/>
        <v>14112.000000000002</v>
      </c>
    </row>
    <row r="96" spans="1:23" ht="30">
      <c r="A96" s="1">
        <v>4</v>
      </c>
      <c r="B96" s="1" t="s">
        <v>4</v>
      </c>
      <c r="C96" s="1" t="s">
        <v>24</v>
      </c>
      <c r="D96" s="1" t="s">
        <v>23</v>
      </c>
      <c r="E96" s="13">
        <v>620200230408</v>
      </c>
      <c r="F96" s="14">
        <v>30940002310</v>
      </c>
      <c r="H96" s="17" t="s">
        <v>81</v>
      </c>
      <c r="I96" s="34" t="s">
        <v>33</v>
      </c>
      <c r="L96" s="1" t="s">
        <v>165</v>
      </c>
      <c r="M96" s="1" t="s">
        <v>165</v>
      </c>
      <c r="N96" s="48"/>
      <c r="O96" s="1">
        <v>0</v>
      </c>
      <c r="P96" s="53"/>
      <c r="Q96" s="53"/>
      <c r="S96" s="1" t="s">
        <v>1</v>
      </c>
      <c r="T96" s="34">
        <v>4</v>
      </c>
      <c r="U96" s="17">
        <f t="shared" si="10"/>
        <v>7408.9275</v>
      </c>
      <c r="V96" s="37">
        <v>29635.71</v>
      </c>
      <c r="W96" s="17">
        <f t="shared" si="8"/>
        <v>33191.995200000005</v>
      </c>
    </row>
    <row r="97" spans="1:23" ht="30">
      <c r="A97" s="1">
        <v>5</v>
      </c>
      <c r="B97" s="1" t="s">
        <v>4</v>
      </c>
      <c r="C97" s="1" t="s">
        <v>24</v>
      </c>
      <c r="D97" s="1" t="s">
        <v>23</v>
      </c>
      <c r="E97" s="13">
        <v>620200230408</v>
      </c>
      <c r="F97" s="14">
        <v>30940002310</v>
      </c>
      <c r="H97" s="17" t="s">
        <v>80</v>
      </c>
      <c r="I97" s="34" t="s">
        <v>32</v>
      </c>
      <c r="L97" s="1" t="s">
        <v>166</v>
      </c>
      <c r="M97" s="1" t="s">
        <v>166</v>
      </c>
      <c r="N97" s="48"/>
      <c r="O97" s="1">
        <v>0</v>
      </c>
      <c r="P97" s="53"/>
      <c r="Q97" s="53"/>
      <c r="S97" s="1" t="s">
        <v>1</v>
      </c>
      <c r="T97" s="34">
        <v>1</v>
      </c>
      <c r="U97" s="17">
        <f t="shared" si="10"/>
        <v>668057.14</v>
      </c>
      <c r="V97" s="37">
        <v>668057.14</v>
      </c>
      <c r="W97" s="17">
        <f t="shared" si="8"/>
        <v>748223.9968000001</v>
      </c>
    </row>
    <row r="98" spans="1:23" ht="30">
      <c r="A98" s="1">
        <v>6</v>
      </c>
      <c r="B98" s="1" t="s">
        <v>4</v>
      </c>
      <c r="C98" s="1" t="s">
        <v>24</v>
      </c>
      <c r="D98" s="1" t="s">
        <v>23</v>
      </c>
      <c r="E98" s="13">
        <v>620200230408</v>
      </c>
      <c r="F98" s="14">
        <v>30940002310</v>
      </c>
      <c r="H98" s="17" t="s">
        <v>100</v>
      </c>
      <c r="I98" s="34" t="s">
        <v>65</v>
      </c>
      <c r="L98" s="1" t="s">
        <v>167</v>
      </c>
      <c r="M98" s="1" t="s">
        <v>167</v>
      </c>
      <c r="N98" s="49"/>
      <c r="O98" s="1">
        <v>0</v>
      </c>
      <c r="P98" s="54"/>
      <c r="Q98" s="54"/>
      <c r="S98" s="1" t="s">
        <v>1</v>
      </c>
      <c r="T98" s="34">
        <v>1</v>
      </c>
      <c r="U98" s="17">
        <f t="shared" si="10"/>
        <v>24428.57</v>
      </c>
      <c r="V98" s="37">
        <v>24428.57</v>
      </c>
      <c r="W98" s="17">
        <f t="shared" si="8"/>
        <v>27359.998400000004</v>
      </c>
    </row>
  </sheetData>
  <sheetProtection/>
  <mergeCells count="22">
    <mergeCell ref="C2:F2"/>
    <mergeCell ref="C3:F3"/>
    <mergeCell ref="C4:F4"/>
    <mergeCell ref="C5:F5"/>
    <mergeCell ref="C6:F6"/>
    <mergeCell ref="C7:F7"/>
    <mergeCell ref="P22:P98"/>
    <mergeCell ref="A20:F20"/>
    <mergeCell ref="B51:F51"/>
    <mergeCell ref="B71:F71"/>
    <mergeCell ref="B77:F77"/>
    <mergeCell ref="B92:F92"/>
    <mergeCell ref="C8:F8"/>
    <mergeCell ref="C9:F9"/>
    <mergeCell ref="B28:F28"/>
    <mergeCell ref="B37:F37"/>
    <mergeCell ref="A15:W15"/>
    <mergeCell ref="T14:U14"/>
    <mergeCell ref="N22:N98"/>
    <mergeCell ref="B21:F21"/>
    <mergeCell ref="A19:B19"/>
    <mergeCell ref="Q22:Q98"/>
  </mergeCells>
  <printOptions horizontalCentered="1"/>
  <pageMargins left="0.1968503937007874" right="0.1968503937007874" top="0.1968503937007874" bottom="0.1968503937007874" header="0.15748031496062992" footer="0.1574803149606299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user8</dc:creator>
  <cp:keywords/>
  <dc:description/>
  <cp:lastModifiedBy>esenalina</cp:lastModifiedBy>
  <cp:lastPrinted>2010-01-11T11:29:04Z</cp:lastPrinted>
  <dcterms:created xsi:type="dcterms:W3CDTF">2009-07-31T12:59:48Z</dcterms:created>
  <dcterms:modified xsi:type="dcterms:W3CDTF">2010-08-18T03:51:07Z</dcterms:modified>
  <cp:category/>
  <cp:version/>
  <cp:contentType/>
  <cp:contentStatus/>
</cp:coreProperties>
</file>